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6570" activeTab="0"/>
  </bookViews>
  <sheets>
    <sheet name="См, Тяж, Лег Респ" sheetId="1" r:id="rId1"/>
    <sheet name="См, Тяж, Лег Комм" sheetId="2" r:id="rId2"/>
  </sheets>
  <definedNames>
    <definedName name="_xlnm.Print_Area" localSheetId="1">'См, Тяж, Лег Комм'!$A$1:$X$72</definedName>
    <definedName name="_xlnm.Print_Area" localSheetId="0">'См, Тяж, Лег Респ'!$A$1:$AF$71</definedName>
  </definedNames>
  <calcPr fullCalcOnLoad="1"/>
</workbook>
</file>

<file path=xl/sharedStrings.xml><?xml version="1.0" encoding="utf-8"?>
<sst xmlns="http://schemas.openxmlformats.org/spreadsheetml/2006/main" count="264" uniqueCount="67">
  <si>
    <t>РЕСПУБЛИКАНСКИЕ ОРГАНЫ ГОСУДАРСТВЕННОГО УПРАВЛЕНИЯ И ИНЫЕ ГОСУДАРСТВЕННЫЕ ОРГАНИЗАЦИИ, ПОДЧИНЕННЫЕ ПРАВИТЕЛЬСТВУ</t>
  </si>
  <si>
    <t>МЧС</t>
  </si>
  <si>
    <t>ВСЕГО</t>
  </si>
  <si>
    <t>ГОДЫ</t>
  </si>
  <si>
    <t>ЭНЕР-
ГЕТИКА</t>
  </si>
  <si>
    <t>ЛЕСНОЕ 
ХОЗЯЙ-
СТВО</t>
  </si>
  <si>
    <t>ВИДЫ ДЕЯТЕЛЬНОСТИ</t>
  </si>
  <si>
    <t>СВЯЗЬ И ИНФОР-МАТИ-ЗАЦИЯ</t>
  </si>
  <si>
    <t>АРХИ-
ТЕК-
ТУРА И СТРО-
ИТЕЛЬ
СТВО</t>
  </si>
  <si>
    <t>ТРАН-
СПОРТ
И КОМ-
МУНИ-
КАЦИИ</t>
  </si>
  <si>
    <t>ЖИЛИЩ-
НО-КОМ-МУНАЛЬ-
НОЕ ХОЗЯЙ-
СТВО</t>
  </si>
  <si>
    <t>СЕЛЬ-СКОЕ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</si>
  <si>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</si>
  <si>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</si>
  <si>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</si>
  <si>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</si>
  <si>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</si>
  <si>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НАУКА
И НАУЧ-
НОЕ 
СОПРО-
ВОЖ-
ДЕНИЕ</t>
  </si>
  <si>
    <t>ПРОЧИЕ
ВИДЫ
ДЕЯ-
ТЕЛЬ-
НОСТИ</t>
  </si>
  <si>
    <t>В т.ч.
 ДТП</t>
  </si>
  <si>
    <t>НЕФТЕ-
ХИМИ-
ЧЕСКАЯ
ПРОМЫ-ШЛЕН-НОСТЬ</t>
  </si>
  <si>
    <t>ЛЕГ-
КАЯ  
ПРОМЫ-ШЛЕН-НОСТЬ</t>
  </si>
  <si>
    <t>ПРОМЫ-ШЛЕН-НОСТЬ</t>
  </si>
  <si>
    <t>ЛЕСО-
БУМАЖ-
НАЯ
ПРОМЫ-ШЛЕН-НОСТЬ</t>
  </si>
  <si>
    <t>ПИЩЕ-
ВАЯ  
ПРОМЫ-ШЛЕН-НОСТЬ</t>
  </si>
  <si>
    <t>ИНФОР-
МАЦИ-ОННОЕ ОБЕСПЕ-
ЧЕНИЕ</t>
  </si>
  <si>
    <t>МИН-
ЭНЕРГО</t>
  </si>
  <si>
    <t>МИН-
ЛЕСХОЗ</t>
  </si>
  <si>
    <t>МИН-
ПРОМ</t>
  </si>
  <si>
    <t>БЕЛ-
ЛЕГ-
ПРОМ</t>
  </si>
  <si>
    <t>БЕЛ-
НЕФТЕ-
ХИМ</t>
  </si>
  <si>
    <t>БЕЛ-
ЛЕС-
БУМ-
ПРОМ</t>
  </si>
  <si>
    <t>МИН-
СВЯЗИ</t>
  </si>
  <si>
    <t>МИН-
СТРОЙ-
АРХИ-
ТЕК-
ТУРЫ</t>
  </si>
  <si>
    <t>МИН-
ТРАНС</t>
  </si>
  <si>
    <t xml:space="preserve">ГОС-
КОМ-
ВОЕН-
ПРОМ
</t>
  </si>
  <si>
    <t>БЕЛ-
ГОС-
ПИЩЕ-
ПРОМ</t>
  </si>
  <si>
    <t>МИН-
ЖИЛ-
КОМ-
ХОЗ</t>
  </si>
  <si>
    <t>МИН-
ЗДРАВ</t>
  </si>
  <si>
    <t>МИН-
КУЛЬ-
ТУРЫ</t>
  </si>
  <si>
    <t>МИН-
ОБРА-
ЗОВА-
НИЯ</t>
  </si>
  <si>
    <t>В т.ч.
ДТП</t>
  </si>
  <si>
    <t>МИН-
СПОРТ</t>
  </si>
  <si>
    <t>БЕЛ-
КООП-
СОЮЗ</t>
  </si>
  <si>
    <t>НАН
БЕЛА-
РУСИ</t>
  </si>
  <si>
    <t>ОПЕРАТИВНЫЕ ДАННЫЕ
ВИТЕБСКОГО ОБЛАСТНОГО УПРАВЛЕНИЯ</t>
  </si>
  <si>
    <t>МИН-ОБОРО-НЫ</t>
  </si>
  <si>
    <t>МИН-СЕЛЬ-ХОЗ-ПРОД</t>
  </si>
  <si>
    <t>МИН-ПРИРО-ДЫ</t>
  </si>
  <si>
    <t>ПРО-ЧИЕ ГОСУ-ДАРСТ-ВЕН-НЫЕ ОРГА-НЫ</t>
  </si>
  <si>
    <t>ПРОЧИЕ ОРГАНИ- ЗАЦИИ БЕЗ ВЕДОМСТВЕННОЙ ПОДЧИНЕННОСТИ</t>
  </si>
  <si>
    <t>МАРТ</t>
  </si>
  <si>
    <t>ОРГАНИЗАЦИИ КОММУ-
НАЛЬНОЙ
ФОРМЫ СОБСТ-
ВЕН-
НОСТИ</t>
  </si>
  <si>
    <t>Кч.           (на 100 тыс. застрахованных)</t>
  </si>
  <si>
    <t>из них связаны
с производством</t>
  </si>
  <si>
    <t>МИН-
ИНФОРМАЦИИ</t>
  </si>
  <si>
    <t>Начальник управления                                                                                      Я.В. Жулев</t>
  </si>
  <si>
    <t>Начальник управления                                                                                             Я.В. Жулев</t>
  </si>
  <si>
    <t xml:space="preserve">ДЕПАРТАМЕНТА ГОСУДАРСТВЕННОЙ ИНСПЕКЦИИ ТРУДА МИНИСТЕРСТВА ТРУДА И СОЦИАЛЬНОЙ ЗАЩИТЫ РЕСПУБЛИКИ БЕЛАРУСЬ
О ПОГИБШИХ (УМЕРШИХ) НА ПРОИЗВОДСТВЕ  </t>
  </si>
  <si>
    <t>за январь-май 2023 г. в сравнении с январем-маем 2022 г.</t>
  </si>
  <si>
    <t>ДЕПАРТАМЕНТА ГОСУДАРСТВЕННОЙ ИНСПЕКЦИИ ТРУДА МИНИСТЕРСТВА ТРУДА И СОЦИАЛЬНОЙ ЗАЩИТЫ РЕСПУБЛИКИ БЕЛАРУСЬ
О ПОТЕРПЕВШИХ ПОЛУЧИВШИХ ТЯЖЕЛЫЕ ТРАВМЫ</t>
  </si>
  <si>
    <t>ДЕПАРТАМЕНТА ГОСУДАРСТВЕННОЙ ИНСПЕКЦИИ ТРУДА МИНИСТЕРСТВА ТРУДА И СОЦИАЛЬНОЙ ЗАЩИТЫ РЕСПУБЛИКИ БЕЛАРУСЬ
О ПОТЕРПЕВШИХ ПОЛУЧИВШИХ ТРАВМЫ НА ПРОИЗВОДСТВЕ, НЕ ОТНОСЯЩИЕСЯ К ЧИСЛУ ТЯЖЕЛЫХ</t>
  </si>
  <si>
    <t>ДЕПАРТАМЕНТА ГОСУДАРСТВЕННОЙ ИНСПЕКЦИИ ТРУДА МИНИСТЕРСТВА ТРУДА И СОЦИАЛЬНОЙ ЗАЩИТЫ РЕСПУБЛИКИ БЕЛАРУСЬ
О ТРАВМИРОВАННЫХ НА ПРОИЗВОДСТВЕ</t>
  </si>
  <si>
    <t>ДЕПАРТАМЕНТА ГОСУДАРСТВЕННОЙ ИНСПЕКЦИИ ТРУДА МИНИСТЕРСТВА ТРУДА И СОЦИАЛЬНОЙ ЗАЩИТЫ РЕСПУБЛИКИ БЕЛАРУСЬ
О ПОГИБШИХ (УМЕРШИХ) НА ПРОИЗВОДСТВЕ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</si>
  <si>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ПОТЕРПЕВШИХ ПОЛУЧИВШИХ ТЯЖЕЛЫЕ ТРАВМЫ,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</si>
  <si>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ПОТЕРПЕВШИХ ПОЛУЧИВШИХ ТРАВМЫ НА ПРОИЗВОДСТВЕ, НЕ ОТНОСЯЩИЕСЯ К ЧИСЛУ ТЯЖЕЛЫХ,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</si>
  <si>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ТРАВМИРОВАННЫХ НА ПРОИЗВОДСТВЕ ПО ОРГАНИЗАЦИЯМ КОММУНАЛЬНОЙ ФОРМЫ СОБСТВЕННОСТИ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</si>
</sst>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1"/>
      <name val="Arial Cyr"/>
      <family val="0"/>
    </font>
    <font>
      <sz val="2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15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sz val="36"/>
      <name val="Times New Roman"/>
      <family val="1"/>
    </font>
    <font>
      <sz val="36"/>
      <name val="Arial Cyr"/>
      <family val="0"/>
    </font>
    <font>
      <sz val="15"/>
      <name val="Arial Cyr"/>
      <family val="0"/>
    </font>
    <font>
      <b/>
      <sz val="2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/>
    </xf>
    <xf numFmtId="0" fontId="20" fillId="33" borderId="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center" vertical="top" wrapText="1"/>
    </xf>
    <xf numFmtId="0" fontId="22" fillId="33" borderId="28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23" fillId="33" borderId="28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9" xfId="0" applyFont="1" applyFill="1" applyBorder="1" applyAlignment="1">
      <alignment horizontal="center" vertical="top"/>
    </xf>
    <xf numFmtId="0" fontId="14" fillId="33" borderId="23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3" borderId="19" xfId="0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center" vertical="top" wrapText="1"/>
    </xf>
    <xf numFmtId="0" fontId="14" fillId="33" borderId="33" xfId="0" applyFont="1" applyFill="1" applyBorder="1" applyAlignment="1">
      <alignment horizontal="center" vertical="top"/>
    </xf>
    <xf numFmtId="0" fontId="14" fillId="33" borderId="24" xfId="0" applyFont="1" applyFill="1" applyBorder="1" applyAlignment="1">
      <alignment horizontal="center" vertical="top"/>
    </xf>
    <xf numFmtId="0" fontId="14" fillId="33" borderId="16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14" fillId="33" borderId="29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/>
    </xf>
    <xf numFmtId="0" fontId="14" fillId="33" borderId="28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4" fillId="33" borderId="34" xfId="0" applyFont="1" applyFill="1" applyBorder="1" applyAlignment="1">
      <alignment horizontal="center" vertical="top" wrapText="1"/>
    </xf>
    <xf numFmtId="0" fontId="14" fillId="33" borderId="35" xfId="0" applyFont="1" applyFill="1" applyBorder="1" applyAlignment="1">
      <alignment horizontal="center" vertical="top"/>
    </xf>
    <xf numFmtId="0" fontId="14" fillId="33" borderId="36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wrapText="1"/>
    </xf>
    <xf numFmtId="0" fontId="21" fillId="33" borderId="28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justify" vertical="center" wrapText="1"/>
    </xf>
    <xf numFmtId="0" fontId="19" fillId="33" borderId="15" xfId="0" applyFont="1" applyFill="1" applyBorder="1" applyAlignment="1">
      <alignment horizontal="justify" vertical="center"/>
    </xf>
    <xf numFmtId="0" fontId="20" fillId="33" borderId="15" xfId="0" applyFont="1" applyFill="1" applyBorder="1" applyAlignment="1">
      <alignment horizontal="justify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8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71"/>
  <sheetViews>
    <sheetView tabSelected="1" view="pageBreakPreview" zoomScale="40" zoomScaleNormal="40" zoomScaleSheetLayoutView="40" zoomScalePageLayoutView="0" workbookViewId="0" topLeftCell="A1">
      <selection activeCell="I7" sqref="I7:I13"/>
    </sheetView>
  </sheetViews>
  <sheetFormatPr defaultColWidth="9.00390625" defaultRowHeight="12.75"/>
  <cols>
    <col min="1" max="1" width="20.75390625" style="8" customWidth="1"/>
    <col min="2" max="2" width="14.625" style="8" customWidth="1"/>
    <col min="3" max="3" width="14.375" style="8" customWidth="1"/>
    <col min="4" max="26" width="12.75390625" style="8" customWidth="1"/>
    <col min="27" max="27" width="17.00390625" style="8" customWidth="1"/>
    <col min="28" max="28" width="16.25390625" style="8" customWidth="1"/>
    <col min="29" max="29" width="12.75390625" style="8" customWidth="1"/>
    <col min="30" max="30" width="14.875" style="8" customWidth="1"/>
    <col min="31" max="31" width="12.75390625" style="8" customWidth="1"/>
    <col min="32" max="32" width="17.875" style="8" customWidth="1"/>
    <col min="33" max="33" width="14.75390625" style="8" customWidth="1"/>
    <col min="34" max="16384" width="9.125" style="8" customWidth="1"/>
  </cols>
  <sheetData>
    <row r="1" spans="1:32" ht="79.5" customHeight="1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69.75" customHeight="1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39.75" customHeight="1" thickBot="1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30" customHeight="1">
      <c r="A4" s="86" t="s">
        <v>3</v>
      </c>
      <c r="B4" s="58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70" t="s">
        <v>52</v>
      </c>
      <c r="AB4" s="70" t="s">
        <v>50</v>
      </c>
      <c r="AC4" s="75" t="s">
        <v>2</v>
      </c>
      <c r="AD4" s="53" t="s">
        <v>54</v>
      </c>
      <c r="AE4" s="70" t="s">
        <v>41</v>
      </c>
      <c r="AF4" s="50" t="s">
        <v>53</v>
      </c>
    </row>
    <row r="5" spans="1:32" ht="30" customHeight="1">
      <c r="A5" s="87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82"/>
      <c r="AB5" s="76"/>
      <c r="AC5" s="71"/>
      <c r="AD5" s="54"/>
      <c r="AE5" s="71"/>
      <c r="AF5" s="51"/>
    </row>
    <row r="6" spans="1:32" ht="27" customHeight="1" thickBot="1">
      <c r="A6" s="87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82"/>
      <c r="AB6" s="76"/>
      <c r="AC6" s="71"/>
      <c r="AD6" s="54"/>
      <c r="AE6" s="71"/>
      <c r="AF6" s="51"/>
    </row>
    <row r="7" spans="1:32" ht="16.5" customHeight="1">
      <c r="A7" s="87"/>
      <c r="B7" s="78" t="s">
        <v>26</v>
      </c>
      <c r="C7" s="55" t="s">
        <v>27</v>
      </c>
      <c r="D7" s="55" t="s">
        <v>28</v>
      </c>
      <c r="E7" s="55" t="s">
        <v>32</v>
      </c>
      <c r="F7" s="55" t="s">
        <v>33</v>
      </c>
      <c r="G7" s="55" t="s">
        <v>34</v>
      </c>
      <c r="H7" s="66" t="s">
        <v>1</v>
      </c>
      <c r="I7" s="55" t="s">
        <v>46</v>
      </c>
      <c r="J7" s="55" t="s">
        <v>47</v>
      </c>
      <c r="K7" s="55" t="s">
        <v>48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51</v>
      </c>
      <c r="Q7" s="55" t="s">
        <v>42</v>
      </c>
      <c r="R7" s="55" t="s">
        <v>55</v>
      </c>
      <c r="S7" s="55" t="s">
        <v>35</v>
      </c>
      <c r="T7" s="55" t="s">
        <v>29</v>
      </c>
      <c r="U7" s="55" t="s">
        <v>30</v>
      </c>
      <c r="V7" s="55" t="s">
        <v>36</v>
      </c>
      <c r="W7" s="55" t="s">
        <v>31</v>
      </c>
      <c r="X7" s="55" t="s">
        <v>44</v>
      </c>
      <c r="Y7" s="55" t="s">
        <v>43</v>
      </c>
      <c r="Z7" s="67" t="s">
        <v>49</v>
      </c>
      <c r="AA7" s="82"/>
      <c r="AB7" s="76"/>
      <c r="AC7" s="71"/>
      <c r="AD7" s="54"/>
      <c r="AE7" s="71"/>
      <c r="AF7" s="51"/>
    </row>
    <row r="8" spans="1:32" ht="30" customHeight="1">
      <c r="A8" s="87"/>
      <c r="B8" s="79"/>
      <c r="C8" s="56"/>
      <c r="D8" s="56"/>
      <c r="E8" s="56"/>
      <c r="F8" s="56"/>
      <c r="G8" s="56"/>
      <c r="H8" s="56"/>
      <c r="I8" s="73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68"/>
      <c r="AA8" s="82"/>
      <c r="AB8" s="76"/>
      <c r="AC8" s="71"/>
      <c r="AD8" s="54"/>
      <c r="AE8" s="71"/>
      <c r="AF8" s="51"/>
    </row>
    <row r="9" spans="1:32" ht="30" customHeight="1">
      <c r="A9" s="87"/>
      <c r="B9" s="79"/>
      <c r="C9" s="56"/>
      <c r="D9" s="56"/>
      <c r="E9" s="56"/>
      <c r="F9" s="56"/>
      <c r="G9" s="56"/>
      <c r="H9" s="56"/>
      <c r="I9" s="7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68"/>
      <c r="AA9" s="82"/>
      <c r="AB9" s="76"/>
      <c r="AC9" s="71"/>
      <c r="AD9" s="54"/>
      <c r="AE9" s="71"/>
      <c r="AF9" s="51"/>
    </row>
    <row r="10" spans="1:32" ht="30" customHeight="1">
      <c r="A10" s="87"/>
      <c r="B10" s="79"/>
      <c r="C10" s="56"/>
      <c r="D10" s="56"/>
      <c r="E10" s="56"/>
      <c r="F10" s="56"/>
      <c r="G10" s="56"/>
      <c r="H10" s="56"/>
      <c r="I10" s="73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68"/>
      <c r="AA10" s="82"/>
      <c r="AB10" s="76"/>
      <c r="AC10" s="71"/>
      <c r="AD10" s="54"/>
      <c r="AE10" s="71"/>
      <c r="AF10" s="51"/>
    </row>
    <row r="11" spans="1:32" ht="30" customHeight="1">
      <c r="A11" s="87"/>
      <c r="B11" s="79"/>
      <c r="C11" s="56"/>
      <c r="D11" s="56"/>
      <c r="E11" s="56"/>
      <c r="F11" s="56"/>
      <c r="G11" s="56"/>
      <c r="H11" s="56"/>
      <c r="I11" s="7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68"/>
      <c r="AA11" s="82"/>
      <c r="AB11" s="76"/>
      <c r="AC11" s="71"/>
      <c r="AD11" s="54"/>
      <c r="AE11" s="71"/>
      <c r="AF11" s="51"/>
    </row>
    <row r="12" spans="1:32" ht="25.5" customHeight="1" thickBot="1">
      <c r="A12" s="87"/>
      <c r="B12" s="79"/>
      <c r="C12" s="56"/>
      <c r="D12" s="56"/>
      <c r="E12" s="56"/>
      <c r="F12" s="56"/>
      <c r="G12" s="56"/>
      <c r="H12" s="56"/>
      <c r="I12" s="7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68"/>
      <c r="AA12" s="82"/>
      <c r="AB12" s="76"/>
      <c r="AC12" s="71"/>
      <c r="AD12" s="54"/>
      <c r="AE12" s="71"/>
      <c r="AF12" s="51"/>
    </row>
    <row r="13" spans="1:32" ht="30" customHeight="1" hidden="1" thickBot="1">
      <c r="A13" s="88"/>
      <c r="B13" s="80"/>
      <c r="C13" s="57"/>
      <c r="D13" s="57"/>
      <c r="E13" s="57"/>
      <c r="F13" s="57"/>
      <c r="G13" s="57"/>
      <c r="H13" s="57"/>
      <c r="I13" s="74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69"/>
      <c r="AA13" s="46"/>
      <c r="AB13" s="77"/>
      <c r="AC13" s="72"/>
      <c r="AD13" s="46"/>
      <c r="AE13" s="72"/>
      <c r="AF13" s="52"/>
    </row>
    <row r="14" spans="1:32" ht="24.75" customHeight="1" thickBot="1">
      <c r="A14" s="3">
        <v>2</v>
      </c>
      <c r="B14" s="4">
        <v>3</v>
      </c>
      <c r="C14" s="5">
        <v>4</v>
      </c>
      <c r="D14" s="5">
        <v>5</v>
      </c>
      <c r="E14" s="5">
        <v>6</v>
      </c>
      <c r="F14" s="5">
        <v>7</v>
      </c>
      <c r="G14" s="5">
        <v>8</v>
      </c>
      <c r="H14" s="5">
        <v>9</v>
      </c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5">
        <v>17</v>
      </c>
      <c r="Q14" s="5">
        <v>18</v>
      </c>
      <c r="R14" s="5">
        <v>19</v>
      </c>
      <c r="S14" s="5">
        <v>20</v>
      </c>
      <c r="T14" s="5">
        <v>21</v>
      </c>
      <c r="U14" s="5">
        <v>22</v>
      </c>
      <c r="V14" s="5">
        <v>23</v>
      </c>
      <c r="W14" s="5">
        <v>24</v>
      </c>
      <c r="X14" s="5">
        <v>25</v>
      </c>
      <c r="Y14" s="5">
        <v>26</v>
      </c>
      <c r="Z14" s="6">
        <v>27</v>
      </c>
      <c r="AA14" s="3">
        <v>28</v>
      </c>
      <c r="AB14" s="3">
        <v>29</v>
      </c>
      <c r="AC14" s="9">
        <v>30</v>
      </c>
      <c r="AD14" s="3">
        <v>31</v>
      </c>
      <c r="AE14" s="3">
        <v>32</v>
      </c>
      <c r="AF14" s="7">
        <v>33</v>
      </c>
    </row>
    <row r="15" spans="1:32" ht="54.75" customHeight="1" thickBot="1">
      <c r="A15" s="18">
        <v>2023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9">
        <v>5</v>
      </c>
      <c r="AB15" s="39">
        <v>3</v>
      </c>
      <c r="AC15" s="39">
        <f>SUM(B15:AB15)</f>
        <v>8</v>
      </c>
      <c r="AD15" s="40">
        <v>3</v>
      </c>
      <c r="AE15" s="40">
        <v>1</v>
      </c>
      <c r="AF15" s="31">
        <f>SUM(AD15*100000)/385716</f>
        <v>0.7777743210030178</v>
      </c>
    </row>
    <row r="16" spans="1:32" ht="54.75" customHeight="1" thickBot="1">
      <c r="A16" s="18">
        <v>2022</v>
      </c>
      <c r="B16" s="36">
        <v>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1</v>
      </c>
      <c r="P16" s="37"/>
      <c r="Q16" s="37"/>
      <c r="R16" s="37"/>
      <c r="S16" s="37"/>
      <c r="T16" s="37"/>
      <c r="U16" s="37">
        <v>1</v>
      </c>
      <c r="V16" s="37"/>
      <c r="W16" s="37"/>
      <c r="X16" s="37"/>
      <c r="Y16" s="37">
        <v>1</v>
      </c>
      <c r="Z16" s="38"/>
      <c r="AA16" s="39">
        <v>7</v>
      </c>
      <c r="AB16" s="39">
        <v>2</v>
      </c>
      <c r="AC16" s="39">
        <f>SUM(B16:AB16)</f>
        <v>13</v>
      </c>
      <c r="AD16" s="40">
        <v>4</v>
      </c>
      <c r="AE16" s="40"/>
      <c r="AF16" s="31">
        <f>SUM(AD16*100000)/397375</f>
        <v>1.0066058508965083</v>
      </c>
    </row>
    <row r="17" spans="2:27" ht="99.75" customHeight="1">
      <c r="B17" s="83" t="s">
        <v>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2:27" ht="99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33" ht="69.75" customHeight="1">
      <c r="A19" s="25"/>
      <c r="B19" s="64" t="s">
        <v>45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2" ht="69.75" customHeight="1">
      <c r="A20" s="81" t="s">
        <v>60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ht="39.75" customHeight="1" thickBot="1">
      <c r="A21" s="89" t="s">
        <v>59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30" customHeight="1">
      <c r="A22" s="86" t="s">
        <v>3</v>
      </c>
      <c r="B22" s="58" t="s"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70" t="s">
        <v>52</v>
      </c>
      <c r="AB22" s="70" t="s">
        <v>50</v>
      </c>
      <c r="AC22" s="75" t="s">
        <v>2</v>
      </c>
      <c r="AD22" s="53" t="s">
        <v>54</v>
      </c>
      <c r="AE22" s="70" t="s">
        <v>41</v>
      </c>
      <c r="AF22" s="50" t="s">
        <v>53</v>
      </c>
    </row>
    <row r="23" spans="1:32" ht="30" customHeight="1">
      <c r="A23" s="87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82"/>
      <c r="AB23" s="76"/>
      <c r="AC23" s="71"/>
      <c r="AD23" s="54"/>
      <c r="AE23" s="71"/>
      <c r="AF23" s="51"/>
    </row>
    <row r="24" spans="1:32" ht="30" customHeight="1" thickBot="1">
      <c r="A24" s="87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82"/>
      <c r="AB24" s="76"/>
      <c r="AC24" s="71"/>
      <c r="AD24" s="54"/>
      <c r="AE24" s="71"/>
      <c r="AF24" s="51"/>
    </row>
    <row r="25" spans="1:32" ht="16.5" customHeight="1">
      <c r="A25" s="87"/>
      <c r="B25" s="78" t="s">
        <v>26</v>
      </c>
      <c r="C25" s="55" t="s">
        <v>27</v>
      </c>
      <c r="D25" s="55" t="s">
        <v>28</v>
      </c>
      <c r="E25" s="55" t="s">
        <v>32</v>
      </c>
      <c r="F25" s="55" t="s">
        <v>33</v>
      </c>
      <c r="G25" s="55" t="s">
        <v>34</v>
      </c>
      <c r="H25" s="66" t="s">
        <v>1</v>
      </c>
      <c r="I25" s="55" t="s">
        <v>46</v>
      </c>
      <c r="J25" s="55" t="s">
        <v>47</v>
      </c>
      <c r="K25" s="55" t="s">
        <v>48</v>
      </c>
      <c r="L25" s="55" t="s">
        <v>37</v>
      </c>
      <c r="M25" s="55" t="s">
        <v>38</v>
      </c>
      <c r="N25" s="55" t="s">
        <v>39</v>
      </c>
      <c r="O25" s="55" t="s">
        <v>40</v>
      </c>
      <c r="P25" s="55" t="s">
        <v>51</v>
      </c>
      <c r="Q25" s="55" t="s">
        <v>42</v>
      </c>
      <c r="R25" s="55" t="s">
        <v>55</v>
      </c>
      <c r="S25" s="55" t="s">
        <v>35</v>
      </c>
      <c r="T25" s="55" t="s">
        <v>29</v>
      </c>
      <c r="U25" s="55" t="s">
        <v>30</v>
      </c>
      <c r="V25" s="55" t="s">
        <v>36</v>
      </c>
      <c r="W25" s="55" t="s">
        <v>31</v>
      </c>
      <c r="X25" s="55" t="s">
        <v>44</v>
      </c>
      <c r="Y25" s="55" t="s">
        <v>43</v>
      </c>
      <c r="Z25" s="67" t="s">
        <v>49</v>
      </c>
      <c r="AA25" s="82"/>
      <c r="AB25" s="76"/>
      <c r="AC25" s="71"/>
      <c r="AD25" s="54"/>
      <c r="AE25" s="71"/>
      <c r="AF25" s="51"/>
    </row>
    <row r="26" spans="1:32" ht="30" customHeight="1">
      <c r="A26" s="87"/>
      <c r="B26" s="79"/>
      <c r="C26" s="56"/>
      <c r="D26" s="56"/>
      <c r="E26" s="56"/>
      <c r="F26" s="56"/>
      <c r="G26" s="56"/>
      <c r="H26" s="56"/>
      <c r="I26" s="73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68"/>
      <c r="AA26" s="82"/>
      <c r="AB26" s="76"/>
      <c r="AC26" s="71"/>
      <c r="AD26" s="54"/>
      <c r="AE26" s="71"/>
      <c r="AF26" s="51"/>
    </row>
    <row r="27" spans="1:32" ht="30" customHeight="1">
      <c r="A27" s="87"/>
      <c r="B27" s="79"/>
      <c r="C27" s="56"/>
      <c r="D27" s="56"/>
      <c r="E27" s="56"/>
      <c r="F27" s="56"/>
      <c r="G27" s="56"/>
      <c r="H27" s="56"/>
      <c r="I27" s="73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68"/>
      <c r="AA27" s="82"/>
      <c r="AB27" s="76"/>
      <c r="AC27" s="71"/>
      <c r="AD27" s="54"/>
      <c r="AE27" s="71"/>
      <c r="AF27" s="51"/>
    </row>
    <row r="28" spans="1:32" ht="30" customHeight="1">
      <c r="A28" s="87"/>
      <c r="B28" s="79"/>
      <c r="C28" s="56"/>
      <c r="D28" s="56"/>
      <c r="E28" s="56"/>
      <c r="F28" s="56"/>
      <c r="G28" s="56"/>
      <c r="H28" s="56"/>
      <c r="I28" s="73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68"/>
      <c r="AA28" s="82"/>
      <c r="AB28" s="76"/>
      <c r="AC28" s="71"/>
      <c r="AD28" s="54"/>
      <c r="AE28" s="71"/>
      <c r="AF28" s="51"/>
    </row>
    <row r="29" spans="1:32" s="17" customFormat="1" ht="30" customHeight="1">
      <c r="A29" s="87"/>
      <c r="B29" s="79"/>
      <c r="C29" s="56"/>
      <c r="D29" s="56"/>
      <c r="E29" s="56"/>
      <c r="F29" s="56"/>
      <c r="G29" s="56"/>
      <c r="H29" s="56"/>
      <c r="I29" s="73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68"/>
      <c r="AA29" s="82"/>
      <c r="AB29" s="76"/>
      <c r="AC29" s="71"/>
      <c r="AD29" s="54"/>
      <c r="AE29" s="71"/>
      <c r="AF29" s="51"/>
    </row>
    <row r="30" spans="1:32" ht="25.5" customHeight="1" thickBot="1">
      <c r="A30" s="87"/>
      <c r="B30" s="79"/>
      <c r="C30" s="56"/>
      <c r="D30" s="56"/>
      <c r="E30" s="56"/>
      <c r="F30" s="56"/>
      <c r="G30" s="56"/>
      <c r="H30" s="56"/>
      <c r="I30" s="7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68"/>
      <c r="AA30" s="82"/>
      <c r="AB30" s="76"/>
      <c r="AC30" s="71"/>
      <c r="AD30" s="54"/>
      <c r="AE30" s="71"/>
      <c r="AF30" s="51"/>
    </row>
    <row r="31" spans="1:32" ht="30" customHeight="1" hidden="1" thickBot="1">
      <c r="A31" s="88"/>
      <c r="B31" s="80"/>
      <c r="C31" s="57"/>
      <c r="D31" s="57"/>
      <c r="E31" s="57"/>
      <c r="F31" s="57"/>
      <c r="G31" s="57"/>
      <c r="H31" s="57"/>
      <c r="I31" s="7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9"/>
      <c r="AA31" s="46"/>
      <c r="AB31" s="77"/>
      <c r="AC31" s="72"/>
      <c r="AD31" s="46"/>
      <c r="AE31" s="72"/>
      <c r="AF31" s="52"/>
    </row>
    <row r="32" spans="1:32" ht="24.75" customHeight="1" thickBot="1">
      <c r="A32" s="3">
        <v>2</v>
      </c>
      <c r="B32" s="4">
        <v>3</v>
      </c>
      <c r="C32" s="5">
        <v>4</v>
      </c>
      <c r="D32" s="5">
        <v>5</v>
      </c>
      <c r="E32" s="5">
        <v>6</v>
      </c>
      <c r="F32" s="5">
        <v>7</v>
      </c>
      <c r="G32" s="5">
        <v>8</v>
      </c>
      <c r="H32" s="5">
        <v>9</v>
      </c>
      <c r="I32" s="5">
        <v>10</v>
      </c>
      <c r="J32" s="5">
        <v>11</v>
      </c>
      <c r="K32" s="5">
        <v>12</v>
      </c>
      <c r="L32" s="5">
        <v>13</v>
      </c>
      <c r="M32" s="5">
        <v>14</v>
      </c>
      <c r="N32" s="5">
        <v>15</v>
      </c>
      <c r="O32" s="5">
        <v>16</v>
      </c>
      <c r="P32" s="5">
        <v>17</v>
      </c>
      <c r="Q32" s="5">
        <v>18</v>
      </c>
      <c r="R32" s="5">
        <v>19</v>
      </c>
      <c r="S32" s="5">
        <v>20</v>
      </c>
      <c r="T32" s="5">
        <v>21</v>
      </c>
      <c r="U32" s="5">
        <v>22</v>
      </c>
      <c r="V32" s="5">
        <v>23</v>
      </c>
      <c r="W32" s="5">
        <v>24</v>
      </c>
      <c r="X32" s="5">
        <v>25</v>
      </c>
      <c r="Y32" s="5">
        <v>26</v>
      </c>
      <c r="Z32" s="6">
        <v>27</v>
      </c>
      <c r="AA32" s="3">
        <v>28</v>
      </c>
      <c r="AB32" s="3">
        <v>29</v>
      </c>
      <c r="AC32" s="9">
        <v>30</v>
      </c>
      <c r="AD32" s="3">
        <v>31</v>
      </c>
      <c r="AE32" s="3">
        <v>32</v>
      </c>
      <c r="AF32" s="7">
        <v>33</v>
      </c>
    </row>
    <row r="33" spans="1:32" ht="54.75" customHeight="1" thickBot="1">
      <c r="A33" s="18">
        <v>2023</v>
      </c>
      <c r="B33" s="36">
        <v>3</v>
      </c>
      <c r="C33" s="37">
        <v>3</v>
      </c>
      <c r="D33" s="37"/>
      <c r="E33" s="37"/>
      <c r="F33" s="37">
        <v>2</v>
      </c>
      <c r="G33" s="37">
        <v>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37"/>
      <c r="V33" s="37"/>
      <c r="W33" s="37"/>
      <c r="X33" s="37"/>
      <c r="Y33" s="37">
        <v>1</v>
      </c>
      <c r="Z33" s="38">
        <v>1</v>
      </c>
      <c r="AA33" s="118">
        <v>11</v>
      </c>
      <c r="AB33" s="118">
        <v>5</v>
      </c>
      <c r="AC33" s="118">
        <f>SUM(B33:AB33)</f>
        <v>28</v>
      </c>
      <c r="AD33" s="118">
        <v>28</v>
      </c>
      <c r="AE33" s="41">
        <v>3</v>
      </c>
      <c r="AF33" s="31">
        <f>SUM(AD33*100000)/385716</f>
        <v>7.259226996028166</v>
      </c>
    </row>
    <row r="34" spans="1:32" ht="54.75" customHeight="1" thickBot="1">
      <c r="A34" s="18">
        <v>2022</v>
      </c>
      <c r="B34" s="36"/>
      <c r="C34" s="37">
        <v>4</v>
      </c>
      <c r="D34" s="37"/>
      <c r="E34" s="37"/>
      <c r="F34" s="37">
        <v>2</v>
      </c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>
        <v>2</v>
      </c>
      <c r="X34" s="37"/>
      <c r="Y34" s="37"/>
      <c r="Z34" s="38">
        <v>1</v>
      </c>
      <c r="AA34" s="39">
        <v>19</v>
      </c>
      <c r="AB34" s="39">
        <v>6</v>
      </c>
      <c r="AC34" s="41">
        <f>SUM(B34:AB34)</f>
        <v>35</v>
      </c>
      <c r="AD34" s="39">
        <v>35</v>
      </c>
      <c r="AE34" s="41">
        <v>6</v>
      </c>
      <c r="AF34" s="31">
        <f>SUM(AD34*100000)/397375</f>
        <v>8.807801195344448</v>
      </c>
    </row>
    <row r="35" spans="1:27" ht="146.25" customHeight="1">
      <c r="A35" s="10"/>
      <c r="B35" s="83" t="s">
        <v>56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ht="48.75" customHeight="1">
      <c r="A36" s="10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32" ht="78" customHeight="1">
      <c r="A37" s="64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ht="68.25" customHeight="1">
      <c r="A38" s="81" t="s">
        <v>61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ht="36" thickBot="1">
      <c r="A39" s="89" t="s">
        <v>59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ht="14.25" customHeight="1">
      <c r="A40" s="86" t="s">
        <v>3</v>
      </c>
      <c r="B40" s="58" t="s"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0" t="s">
        <v>52</v>
      </c>
      <c r="AB40" s="70" t="s">
        <v>50</v>
      </c>
      <c r="AC40" s="75" t="s">
        <v>2</v>
      </c>
      <c r="AD40" s="53" t="s">
        <v>54</v>
      </c>
      <c r="AE40" s="70" t="s">
        <v>41</v>
      </c>
      <c r="AF40" s="50" t="s">
        <v>53</v>
      </c>
    </row>
    <row r="41" spans="1:32" ht="14.25" customHeight="1">
      <c r="A41" s="8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82"/>
      <c r="AB41" s="76"/>
      <c r="AC41" s="71"/>
      <c r="AD41" s="54"/>
      <c r="AE41" s="71"/>
      <c r="AF41" s="51"/>
    </row>
    <row r="42" spans="1:32" ht="15" customHeight="1" thickBot="1">
      <c r="A42" s="87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82"/>
      <c r="AB42" s="76"/>
      <c r="AC42" s="71"/>
      <c r="AD42" s="54"/>
      <c r="AE42" s="71"/>
      <c r="AF42" s="51"/>
    </row>
    <row r="43" spans="1:32" ht="14.25">
      <c r="A43" s="87"/>
      <c r="B43" s="78" t="s">
        <v>26</v>
      </c>
      <c r="C43" s="55" t="s">
        <v>27</v>
      </c>
      <c r="D43" s="55" t="s">
        <v>28</v>
      </c>
      <c r="E43" s="55" t="s">
        <v>32</v>
      </c>
      <c r="F43" s="55" t="s">
        <v>33</v>
      </c>
      <c r="G43" s="55" t="s">
        <v>34</v>
      </c>
      <c r="H43" s="66" t="s">
        <v>1</v>
      </c>
      <c r="I43" s="55" t="s">
        <v>46</v>
      </c>
      <c r="J43" s="55" t="s">
        <v>47</v>
      </c>
      <c r="K43" s="55" t="s">
        <v>48</v>
      </c>
      <c r="L43" s="55" t="s">
        <v>37</v>
      </c>
      <c r="M43" s="55" t="s">
        <v>38</v>
      </c>
      <c r="N43" s="55" t="s">
        <v>39</v>
      </c>
      <c r="O43" s="55" t="s">
        <v>40</v>
      </c>
      <c r="P43" s="55" t="s">
        <v>51</v>
      </c>
      <c r="Q43" s="55" t="s">
        <v>42</v>
      </c>
      <c r="R43" s="55" t="s">
        <v>55</v>
      </c>
      <c r="S43" s="55" t="s">
        <v>35</v>
      </c>
      <c r="T43" s="55" t="s">
        <v>29</v>
      </c>
      <c r="U43" s="55" t="s">
        <v>30</v>
      </c>
      <c r="V43" s="55" t="s">
        <v>36</v>
      </c>
      <c r="W43" s="55" t="s">
        <v>31</v>
      </c>
      <c r="X43" s="55" t="s">
        <v>44</v>
      </c>
      <c r="Y43" s="55" t="s">
        <v>43</v>
      </c>
      <c r="Z43" s="67" t="s">
        <v>49</v>
      </c>
      <c r="AA43" s="82"/>
      <c r="AB43" s="76"/>
      <c r="AC43" s="71"/>
      <c r="AD43" s="54"/>
      <c r="AE43" s="71"/>
      <c r="AF43" s="51"/>
    </row>
    <row r="44" spans="1:32" ht="14.25">
      <c r="A44" s="87"/>
      <c r="B44" s="79"/>
      <c r="C44" s="56"/>
      <c r="D44" s="56"/>
      <c r="E44" s="56"/>
      <c r="F44" s="56"/>
      <c r="G44" s="56"/>
      <c r="H44" s="56"/>
      <c r="I44" s="73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68"/>
      <c r="AA44" s="82"/>
      <c r="AB44" s="76"/>
      <c r="AC44" s="71"/>
      <c r="AD44" s="54"/>
      <c r="AE44" s="71"/>
      <c r="AF44" s="51"/>
    </row>
    <row r="45" spans="1:32" ht="14.25">
      <c r="A45" s="87"/>
      <c r="B45" s="79"/>
      <c r="C45" s="56"/>
      <c r="D45" s="56"/>
      <c r="E45" s="56"/>
      <c r="F45" s="56"/>
      <c r="G45" s="56"/>
      <c r="H45" s="56"/>
      <c r="I45" s="73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68"/>
      <c r="AA45" s="82"/>
      <c r="AB45" s="76"/>
      <c r="AC45" s="71"/>
      <c r="AD45" s="54"/>
      <c r="AE45" s="71"/>
      <c r="AF45" s="51"/>
    </row>
    <row r="46" spans="1:32" ht="14.25">
      <c r="A46" s="87"/>
      <c r="B46" s="79"/>
      <c r="C46" s="56"/>
      <c r="D46" s="56"/>
      <c r="E46" s="56"/>
      <c r="F46" s="56"/>
      <c r="G46" s="56"/>
      <c r="H46" s="56"/>
      <c r="I46" s="73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68"/>
      <c r="AA46" s="82"/>
      <c r="AB46" s="76"/>
      <c r="AC46" s="71"/>
      <c r="AD46" s="54"/>
      <c r="AE46" s="71"/>
      <c r="AF46" s="51"/>
    </row>
    <row r="47" spans="1:32" ht="14.25">
      <c r="A47" s="87"/>
      <c r="B47" s="79"/>
      <c r="C47" s="56"/>
      <c r="D47" s="56"/>
      <c r="E47" s="56"/>
      <c r="F47" s="56"/>
      <c r="G47" s="56"/>
      <c r="H47" s="56"/>
      <c r="I47" s="73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68"/>
      <c r="AA47" s="82"/>
      <c r="AB47" s="76"/>
      <c r="AC47" s="71"/>
      <c r="AD47" s="54"/>
      <c r="AE47" s="71"/>
      <c r="AF47" s="51"/>
    </row>
    <row r="48" spans="1:32" ht="14.25">
      <c r="A48" s="87"/>
      <c r="B48" s="79"/>
      <c r="C48" s="56"/>
      <c r="D48" s="56"/>
      <c r="E48" s="56"/>
      <c r="F48" s="56"/>
      <c r="G48" s="56"/>
      <c r="H48" s="56"/>
      <c r="I48" s="73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68"/>
      <c r="AA48" s="82"/>
      <c r="AB48" s="76"/>
      <c r="AC48" s="71"/>
      <c r="AD48" s="54"/>
      <c r="AE48" s="71"/>
      <c r="AF48" s="51"/>
    </row>
    <row r="49" spans="1:32" ht="71.25" customHeight="1" thickBot="1">
      <c r="A49" s="88"/>
      <c r="B49" s="80"/>
      <c r="C49" s="57"/>
      <c r="D49" s="57"/>
      <c r="E49" s="57"/>
      <c r="F49" s="57"/>
      <c r="G49" s="57"/>
      <c r="H49" s="57"/>
      <c r="I49" s="74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69"/>
      <c r="AA49" s="46"/>
      <c r="AB49" s="77"/>
      <c r="AC49" s="72"/>
      <c r="AD49" s="46"/>
      <c r="AE49" s="72"/>
      <c r="AF49" s="52"/>
    </row>
    <row r="50" spans="1:32" ht="21" thickBot="1">
      <c r="A50" s="3">
        <v>2</v>
      </c>
      <c r="B50" s="4">
        <v>3</v>
      </c>
      <c r="C50" s="5">
        <v>4</v>
      </c>
      <c r="D50" s="5">
        <v>5</v>
      </c>
      <c r="E50" s="5">
        <v>6</v>
      </c>
      <c r="F50" s="5">
        <v>7</v>
      </c>
      <c r="G50" s="5">
        <v>8</v>
      </c>
      <c r="H50" s="5">
        <v>9</v>
      </c>
      <c r="I50" s="5">
        <v>10</v>
      </c>
      <c r="J50" s="5">
        <v>11</v>
      </c>
      <c r="K50" s="5">
        <v>12</v>
      </c>
      <c r="L50" s="5">
        <v>13</v>
      </c>
      <c r="M50" s="5">
        <v>14</v>
      </c>
      <c r="N50" s="5">
        <v>15</v>
      </c>
      <c r="O50" s="5">
        <v>16</v>
      </c>
      <c r="P50" s="5">
        <v>17</v>
      </c>
      <c r="Q50" s="5">
        <v>18</v>
      </c>
      <c r="R50" s="5">
        <v>19</v>
      </c>
      <c r="S50" s="5">
        <v>20</v>
      </c>
      <c r="T50" s="5">
        <v>21</v>
      </c>
      <c r="U50" s="5">
        <v>22</v>
      </c>
      <c r="V50" s="5">
        <v>23</v>
      </c>
      <c r="W50" s="5">
        <v>24</v>
      </c>
      <c r="X50" s="5">
        <v>25</v>
      </c>
      <c r="Y50" s="5">
        <v>26</v>
      </c>
      <c r="Z50" s="6">
        <v>27</v>
      </c>
      <c r="AA50" s="3">
        <v>28</v>
      </c>
      <c r="AB50" s="3">
        <v>29</v>
      </c>
      <c r="AC50" s="9">
        <v>30</v>
      </c>
      <c r="AD50" s="3">
        <v>31</v>
      </c>
      <c r="AE50" s="3">
        <v>32</v>
      </c>
      <c r="AF50" s="7">
        <v>33</v>
      </c>
    </row>
    <row r="51" spans="1:32" ht="57.75" customHeight="1" thickBot="1">
      <c r="A51" s="18">
        <v>2023</v>
      </c>
      <c r="B51" s="36">
        <v>1</v>
      </c>
      <c r="C51" s="37">
        <v>1</v>
      </c>
      <c r="D51" s="37">
        <v>1</v>
      </c>
      <c r="E51" s="37">
        <v>1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>
        <v>1</v>
      </c>
      <c r="U51" s="37">
        <v>1</v>
      </c>
      <c r="V51" s="37"/>
      <c r="W51" s="37"/>
      <c r="X51" s="37"/>
      <c r="Y51" s="37"/>
      <c r="Z51" s="38">
        <v>12</v>
      </c>
      <c r="AA51" s="39">
        <v>20</v>
      </c>
      <c r="AB51" s="39">
        <v>10</v>
      </c>
      <c r="AC51" s="39">
        <f>SUM(B51:AB51)</f>
        <v>48</v>
      </c>
      <c r="AD51" s="39">
        <f>AC51</f>
        <v>48</v>
      </c>
      <c r="AE51" s="41">
        <v>1</v>
      </c>
      <c r="AF51" s="31">
        <f>SUM(AD51*100000)/385716</f>
        <v>12.444389136048285</v>
      </c>
    </row>
    <row r="52" spans="1:32" ht="69" customHeight="1" thickBot="1">
      <c r="A52" s="18">
        <v>2022</v>
      </c>
      <c r="B52" s="32"/>
      <c r="C52" s="33">
        <v>1</v>
      </c>
      <c r="D52" s="33"/>
      <c r="E52" s="33"/>
      <c r="F52" s="33">
        <v>1</v>
      </c>
      <c r="G52" s="33">
        <v>1</v>
      </c>
      <c r="H52" s="33"/>
      <c r="I52" s="33"/>
      <c r="J52" s="33">
        <v>1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>
        <v>7</v>
      </c>
      <c r="AA52" s="35">
        <v>27</v>
      </c>
      <c r="AB52" s="35">
        <v>8</v>
      </c>
      <c r="AC52" s="42">
        <f>SUM(B52:AB52)</f>
        <v>46</v>
      </c>
      <c r="AD52" s="39">
        <f>AC52</f>
        <v>46</v>
      </c>
      <c r="AE52" s="42">
        <v>2</v>
      </c>
      <c r="AF52" s="31">
        <f>SUM(AD52*100000)/397375</f>
        <v>11.575967285309845</v>
      </c>
    </row>
    <row r="53" spans="1:27" ht="117" customHeight="1">
      <c r="A53" s="10"/>
      <c r="B53" s="83" t="s">
        <v>56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ht="48.75" customHeight="1">
      <c r="A54" s="10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32" ht="78" customHeight="1">
      <c r="A55" s="64" t="s">
        <v>45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68.25" customHeight="1">
      <c r="A56" s="81" t="s">
        <v>62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 ht="36" thickBot="1">
      <c r="A57" s="89" t="s">
        <v>59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</row>
    <row r="58" spans="1:32" ht="14.25" customHeight="1">
      <c r="A58" s="86" t="s">
        <v>3</v>
      </c>
      <c r="B58" s="58" t="s"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70" t="s">
        <v>52</v>
      </c>
      <c r="AB58" s="70" t="s">
        <v>50</v>
      </c>
      <c r="AC58" s="75" t="s">
        <v>2</v>
      </c>
      <c r="AD58" s="53" t="s">
        <v>54</v>
      </c>
      <c r="AE58" s="70" t="s">
        <v>41</v>
      </c>
      <c r="AF58" s="50" t="s">
        <v>53</v>
      </c>
    </row>
    <row r="59" spans="1:32" ht="14.25" customHeight="1">
      <c r="A59" s="87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82"/>
      <c r="AB59" s="76"/>
      <c r="AC59" s="71"/>
      <c r="AD59" s="54"/>
      <c r="AE59" s="71"/>
      <c r="AF59" s="51"/>
    </row>
    <row r="60" spans="1:32" ht="15" customHeight="1" thickBot="1">
      <c r="A60" s="87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82"/>
      <c r="AB60" s="76"/>
      <c r="AC60" s="71"/>
      <c r="AD60" s="54"/>
      <c r="AE60" s="71"/>
      <c r="AF60" s="51"/>
    </row>
    <row r="61" spans="1:32" ht="14.25">
      <c r="A61" s="87"/>
      <c r="B61" s="78" t="s">
        <v>26</v>
      </c>
      <c r="C61" s="55" t="s">
        <v>27</v>
      </c>
      <c r="D61" s="55" t="s">
        <v>28</v>
      </c>
      <c r="E61" s="55" t="s">
        <v>32</v>
      </c>
      <c r="F61" s="55" t="s">
        <v>33</v>
      </c>
      <c r="G61" s="55" t="s">
        <v>34</v>
      </c>
      <c r="H61" s="66" t="s">
        <v>1</v>
      </c>
      <c r="I61" s="55" t="s">
        <v>46</v>
      </c>
      <c r="J61" s="55" t="s">
        <v>47</v>
      </c>
      <c r="K61" s="55" t="s">
        <v>48</v>
      </c>
      <c r="L61" s="55" t="s">
        <v>37</v>
      </c>
      <c r="M61" s="55" t="s">
        <v>38</v>
      </c>
      <c r="N61" s="55" t="s">
        <v>39</v>
      </c>
      <c r="O61" s="55" t="s">
        <v>40</v>
      </c>
      <c r="P61" s="55" t="s">
        <v>51</v>
      </c>
      <c r="Q61" s="55" t="s">
        <v>42</v>
      </c>
      <c r="R61" s="55" t="s">
        <v>55</v>
      </c>
      <c r="S61" s="55" t="s">
        <v>35</v>
      </c>
      <c r="T61" s="55" t="s">
        <v>29</v>
      </c>
      <c r="U61" s="55" t="s">
        <v>30</v>
      </c>
      <c r="V61" s="55" t="s">
        <v>36</v>
      </c>
      <c r="W61" s="55" t="s">
        <v>31</v>
      </c>
      <c r="X61" s="55" t="s">
        <v>44</v>
      </c>
      <c r="Y61" s="55" t="s">
        <v>43</v>
      </c>
      <c r="Z61" s="67" t="s">
        <v>49</v>
      </c>
      <c r="AA61" s="82"/>
      <c r="AB61" s="76"/>
      <c r="AC61" s="71"/>
      <c r="AD61" s="54"/>
      <c r="AE61" s="71"/>
      <c r="AF61" s="51"/>
    </row>
    <row r="62" spans="1:32" ht="14.25">
      <c r="A62" s="87"/>
      <c r="B62" s="79"/>
      <c r="C62" s="56"/>
      <c r="D62" s="56"/>
      <c r="E62" s="56"/>
      <c r="F62" s="56"/>
      <c r="G62" s="56"/>
      <c r="H62" s="56"/>
      <c r="I62" s="73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68"/>
      <c r="AA62" s="82"/>
      <c r="AB62" s="76"/>
      <c r="AC62" s="71"/>
      <c r="AD62" s="54"/>
      <c r="AE62" s="71"/>
      <c r="AF62" s="51"/>
    </row>
    <row r="63" spans="1:32" ht="14.25">
      <c r="A63" s="87"/>
      <c r="B63" s="79"/>
      <c r="C63" s="56"/>
      <c r="D63" s="56"/>
      <c r="E63" s="56"/>
      <c r="F63" s="56"/>
      <c r="G63" s="56"/>
      <c r="H63" s="56"/>
      <c r="I63" s="73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68"/>
      <c r="AA63" s="82"/>
      <c r="AB63" s="76"/>
      <c r="AC63" s="71"/>
      <c r="AD63" s="54"/>
      <c r="AE63" s="71"/>
      <c r="AF63" s="51"/>
    </row>
    <row r="64" spans="1:32" ht="14.25">
      <c r="A64" s="87"/>
      <c r="B64" s="79"/>
      <c r="C64" s="56"/>
      <c r="D64" s="56"/>
      <c r="E64" s="56"/>
      <c r="F64" s="56"/>
      <c r="G64" s="56"/>
      <c r="H64" s="56"/>
      <c r="I64" s="73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68"/>
      <c r="AA64" s="82"/>
      <c r="AB64" s="76"/>
      <c r="AC64" s="71"/>
      <c r="AD64" s="54"/>
      <c r="AE64" s="71"/>
      <c r="AF64" s="51"/>
    </row>
    <row r="65" spans="1:32" ht="14.25">
      <c r="A65" s="87"/>
      <c r="B65" s="79"/>
      <c r="C65" s="56"/>
      <c r="D65" s="56"/>
      <c r="E65" s="56"/>
      <c r="F65" s="56"/>
      <c r="G65" s="56"/>
      <c r="H65" s="56"/>
      <c r="I65" s="73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68"/>
      <c r="AA65" s="82"/>
      <c r="AB65" s="76"/>
      <c r="AC65" s="71"/>
      <c r="AD65" s="54"/>
      <c r="AE65" s="71"/>
      <c r="AF65" s="51"/>
    </row>
    <row r="66" spans="1:32" ht="14.25">
      <c r="A66" s="87"/>
      <c r="B66" s="79"/>
      <c r="C66" s="56"/>
      <c r="D66" s="56"/>
      <c r="E66" s="56"/>
      <c r="F66" s="56"/>
      <c r="G66" s="56"/>
      <c r="H66" s="56"/>
      <c r="I66" s="73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68"/>
      <c r="AA66" s="82"/>
      <c r="AB66" s="76"/>
      <c r="AC66" s="71"/>
      <c r="AD66" s="54"/>
      <c r="AE66" s="71"/>
      <c r="AF66" s="51"/>
    </row>
    <row r="67" spans="1:32" ht="71.25" customHeight="1" thickBot="1">
      <c r="A67" s="88"/>
      <c r="B67" s="80"/>
      <c r="C67" s="57"/>
      <c r="D67" s="57"/>
      <c r="E67" s="57"/>
      <c r="F67" s="57"/>
      <c r="G67" s="57"/>
      <c r="H67" s="57"/>
      <c r="I67" s="74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69"/>
      <c r="AA67" s="46"/>
      <c r="AB67" s="77"/>
      <c r="AC67" s="72"/>
      <c r="AD67" s="46"/>
      <c r="AE67" s="72"/>
      <c r="AF67" s="52"/>
    </row>
    <row r="68" spans="1:32" ht="21" thickBot="1">
      <c r="A68" s="14">
        <v>2</v>
      </c>
      <c r="B68" s="21">
        <v>3</v>
      </c>
      <c r="C68" s="22">
        <v>4</v>
      </c>
      <c r="D68" s="22">
        <v>5</v>
      </c>
      <c r="E68" s="22">
        <v>6</v>
      </c>
      <c r="F68" s="22">
        <v>7</v>
      </c>
      <c r="G68" s="22">
        <v>8</v>
      </c>
      <c r="H68" s="22">
        <v>9</v>
      </c>
      <c r="I68" s="22">
        <v>10</v>
      </c>
      <c r="J68" s="22">
        <v>11</v>
      </c>
      <c r="K68" s="22">
        <v>12</v>
      </c>
      <c r="L68" s="22">
        <v>13</v>
      </c>
      <c r="M68" s="22">
        <v>14</v>
      </c>
      <c r="N68" s="22">
        <v>15</v>
      </c>
      <c r="O68" s="22">
        <v>16</v>
      </c>
      <c r="P68" s="22">
        <v>17</v>
      </c>
      <c r="Q68" s="22">
        <v>18</v>
      </c>
      <c r="R68" s="22">
        <v>19</v>
      </c>
      <c r="S68" s="22">
        <v>20</v>
      </c>
      <c r="T68" s="22">
        <v>21</v>
      </c>
      <c r="U68" s="22">
        <v>22</v>
      </c>
      <c r="V68" s="22">
        <v>23</v>
      </c>
      <c r="W68" s="22">
        <v>24</v>
      </c>
      <c r="X68" s="22">
        <v>25</v>
      </c>
      <c r="Y68" s="22">
        <v>26</v>
      </c>
      <c r="Z68" s="23">
        <v>27</v>
      </c>
      <c r="AA68" s="14">
        <v>28</v>
      </c>
      <c r="AB68" s="14">
        <v>29</v>
      </c>
      <c r="AC68" s="9">
        <v>30</v>
      </c>
      <c r="AD68" s="14">
        <v>31</v>
      </c>
      <c r="AE68" s="14">
        <v>32</v>
      </c>
      <c r="AF68" s="16">
        <v>33</v>
      </c>
    </row>
    <row r="69" spans="1:32" ht="57.75" customHeight="1" thickBot="1">
      <c r="A69" s="18">
        <v>2023</v>
      </c>
      <c r="B69" s="119">
        <f>B15+B33+B51</f>
        <v>4</v>
      </c>
      <c r="C69" s="37">
        <f aca="true" t="shared" si="0" ref="C69:AE69">C15+C33+C51</f>
        <v>4</v>
      </c>
      <c r="D69" s="37">
        <f t="shared" si="0"/>
        <v>1</v>
      </c>
      <c r="E69" s="37">
        <f t="shared" si="0"/>
        <v>1</v>
      </c>
      <c r="F69" s="37">
        <f t="shared" si="0"/>
        <v>2</v>
      </c>
      <c r="G69" s="37">
        <f t="shared" si="0"/>
        <v>1</v>
      </c>
      <c r="H69" s="37">
        <f t="shared" si="0"/>
        <v>0</v>
      </c>
      <c r="I69" s="37">
        <f t="shared" si="0"/>
        <v>0</v>
      </c>
      <c r="J69" s="37">
        <f t="shared" si="0"/>
        <v>0</v>
      </c>
      <c r="K69" s="37">
        <f t="shared" si="0"/>
        <v>0</v>
      </c>
      <c r="L69" s="37">
        <f t="shared" si="0"/>
        <v>0</v>
      </c>
      <c r="M69" s="37">
        <f t="shared" si="0"/>
        <v>0</v>
      </c>
      <c r="N69" s="37">
        <f t="shared" si="0"/>
        <v>0</v>
      </c>
      <c r="O69" s="37">
        <f t="shared" si="0"/>
        <v>0</v>
      </c>
      <c r="P69" s="37">
        <f t="shared" si="0"/>
        <v>0</v>
      </c>
      <c r="Q69" s="37">
        <f t="shared" si="0"/>
        <v>0</v>
      </c>
      <c r="R69" s="37">
        <f t="shared" si="0"/>
        <v>0</v>
      </c>
      <c r="S69" s="37">
        <f t="shared" si="0"/>
        <v>0</v>
      </c>
      <c r="T69" s="37">
        <f t="shared" si="0"/>
        <v>2</v>
      </c>
      <c r="U69" s="37">
        <f t="shared" si="0"/>
        <v>1</v>
      </c>
      <c r="V69" s="37">
        <f t="shared" si="0"/>
        <v>0</v>
      </c>
      <c r="W69" s="37">
        <f t="shared" si="0"/>
        <v>0</v>
      </c>
      <c r="X69" s="37">
        <f t="shared" si="0"/>
        <v>0</v>
      </c>
      <c r="Y69" s="37">
        <f t="shared" si="0"/>
        <v>1</v>
      </c>
      <c r="Z69" s="38">
        <f t="shared" si="0"/>
        <v>13</v>
      </c>
      <c r="AA69" s="39">
        <f t="shared" si="0"/>
        <v>36</v>
      </c>
      <c r="AB69" s="39">
        <f t="shared" si="0"/>
        <v>18</v>
      </c>
      <c r="AC69" s="39">
        <f t="shared" si="0"/>
        <v>84</v>
      </c>
      <c r="AD69" s="39">
        <f t="shared" si="0"/>
        <v>79</v>
      </c>
      <c r="AE69" s="39">
        <f t="shared" si="0"/>
        <v>5</v>
      </c>
      <c r="AF69" s="31">
        <f>SUM(AD69*100000)/385716</f>
        <v>20.481390453079467</v>
      </c>
    </row>
    <row r="70" spans="1:32" ht="69" customHeight="1" thickBot="1">
      <c r="A70" s="18">
        <v>2022</v>
      </c>
      <c r="B70" s="32">
        <f>B16+B34+B52</f>
        <v>1</v>
      </c>
      <c r="C70" s="33">
        <f aca="true" t="shared" si="1" ref="C70:AE70">C16+C34+C52</f>
        <v>5</v>
      </c>
      <c r="D70" s="33">
        <f t="shared" si="1"/>
        <v>0</v>
      </c>
      <c r="E70" s="33">
        <f t="shared" si="1"/>
        <v>0</v>
      </c>
      <c r="F70" s="33">
        <f t="shared" si="1"/>
        <v>3</v>
      </c>
      <c r="G70" s="33">
        <f t="shared" si="1"/>
        <v>2</v>
      </c>
      <c r="H70" s="33">
        <f t="shared" si="1"/>
        <v>0</v>
      </c>
      <c r="I70" s="33">
        <f t="shared" si="1"/>
        <v>0</v>
      </c>
      <c r="J70" s="33">
        <f t="shared" si="1"/>
        <v>1</v>
      </c>
      <c r="K70" s="33">
        <f t="shared" si="1"/>
        <v>0</v>
      </c>
      <c r="L70" s="33">
        <f t="shared" si="1"/>
        <v>0</v>
      </c>
      <c r="M70" s="33">
        <f t="shared" si="1"/>
        <v>0</v>
      </c>
      <c r="N70" s="33">
        <f t="shared" si="1"/>
        <v>0</v>
      </c>
      <c r="O70" s="33">
        <f t="shared" si="1"/>
        <v>1</v>
      </c>
      <c r="P70" s="33">
        <f t="shared" si="1"/>
        <v>0</v>
      </c>
      <c r="Q70" s="33">
        <f t="shared" si="1"/>
        <v>0</v>
      </c>
      <c r="R70" s="33">
        <f t="shared" si="1"/>
        <v>0</v>
      </c>
      <c r="S70" s="33">
        <f t="shared" si="1"/>
        <v>0</v>
      </c>
      <c r="T70" s="33">
        <f t="shared" si="1"/>
        <v>0</v>
      </c>
      <c r="U70" s="33">
        <f t="shared" si="1"/>
        <v>1</v>
      </c>
      <c r="V70" s="33">
        <f t="shared" si="1"/>
        <v>0</v>
      </c>
      <c r="W70" s="33">
        <f t="shared" si="1"/>
        <v>2</v>
      </c>
      <c r="X70" s="33">
        <f t="shared" si="1"/>
        <v>0</v>
      </c>
      <c r="Y70" s="33">
        <f t="shared" si="1"/>
        <v>1</v>
      </c>
      <c r="Z70" s="34">
        <f t="shared" si="1"/>
        <v>8</v>
      </c>
      <c r="AA70" s="35">
        <f t="shared" si="1"/>
        <v>53</v>
      </c>
      <c r="AB70" s="35">
        <f t="shared" si="1"/>
        <v>16</v>
      </c>
      <c r="AC70" s="35">
        <f t="shared" si="1"/>
        <v>94</v>
      </c>
      <c r="AD70" s="35">
        <f t="shared" si="1"/>
        <v>85</v>
      </c>
      <c r="AE70" s="35">
        <f t="shared" si="1"/>
        <v>8</v>
      </c>
      <c r="AF70" s="31">
        <f>SUM(AD70*100000)/397375</f>
        <v>21.390374331550802</v>
      </c>
    </row>
    <row r="71" spans="1:27" ht="117" customHeight="1">
      <c r="A71" s="10"/>
      <c r="B71" s="83" t="s">
        <v>56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5"/>
      <c r="S71" s="85"/>
      <c r="T71" s="85"/>
      <c r="U71" s="85"/>
      <c r="V71" s="85"/>
      <c r="W71" s="85"/>
      <c r="X71" s="85"/>
      <c r="Y71" s="85"/>
      <c r="Z71" s="85"/>
      <c r="AA71" s="85"/>
    </row>
  </sheetData>
  <sheetProtection/>
  <mergeCells count="148">
    <mergeCell ref="B71:AA71"/>
    <mergeCell ref="U61:U67"/>
    <mergeCell ref="V61:V67"/>
    <mergeCell ref="W61:W67"/>
    <mergeCell ref="X61:X67"/>
    <mergeCell ref="Y61:Y67"/>
    <mergeCell ref="Z61:Z67"/>
    <mergeCell ref="O61:O67"/>
    <mergeCell ref="P61:P67"/>
    <mergeCell ref="Q61:Q67"/>
    <mergeCell ref="R61:R67"/>
    <mergeCell ref="S61:S67"/>
    <mergeCell ref="T61:T67"/>
    <mergeCell ref="I61:I67"/>
    <mergeCell ref="J61:J67"/>
    <mergeCell ref="K61:K67"/>
    <mergeCell ref="L61:L67"/>
    <mergeCell ref="M61:M67"/>
    <mergeCell ref="N61:N67"/>
    <mergeCell ref="AD58:AD66"/>
    <mergeCell ref="AE58:AE67"/>
    <mergeCell ref="AF58:AF67"/>
    <mergeCell ref="B61:B67"/>
    <mergeCell ref="C61:C67"/>
    <mergeCell ref="D61:D67"/>
    <mergeCell ref="E61:E67"/>
    <mergeCell ref="F61:F67"/>
    <mergeCell ref="G61:G67"/>
    <mergeCell ref="H61:H67"/>
    <mergeCell ref="Z43:Z49"/>
    <mergeCell ref="B53:AA53"/>
    <mergeCell ref="A55:AF55"/>
    <mergeCell ref="A56:AF56"/>
    <mergeCell ref="A57:AF57"/>
    <mergeCell ref="A58:A67"/>
    <mergeCell ref="B58:Z60"/>
    <mergeCell ref="AA58:AA66"/>
    <mergeCell ref="AB58:AB67"/>
    <mergeCell ref="AC58:AC67"/>
    <mergeCell ref="T43:T49"/>
    <mergeCell ref="U43:U49"/>
    <mergeCell ref="V43:V49"/>
    <mergeCell ref="W43:W49"/>
    <mergeCell ref="X43:X49"/>
    <mergeCell ref="Y43:Y49"/>
    <mergeCell ref="N43:N49"/>
    <mergeCell ref="O43:O49"/>
    <mergeCell ref="P43:P49"/>
    <mergeCell ref="Q43:Q49"/>
    <mergeCell ref="R43:R49"/>
    <mergeCell ref="S43:S49"/>
    <mergeCell ref="H43:H49"/>
    <mergeCell ref="I43:I49"/>
    <mergeCell ref="J43:J49"/>
    <mergeCell ref="K43:K49"/>
    <mergeCell ref="L43:L49"/>
    <mergeCell ref="M43:M49"/>
    <mergeCell ref="B43:B49"/>
    <mergeCell ref="C43:C49"/>
    <mergeCell ref="D43:D49"/>
    <mergeCell ref="E43:E49"/>
    <mergeCell ref="F43:F49"/>
    <mergeCell ref="G43:G49"/>
    <mergeCell ref="A38:AF38"/>
    <mergeCell ref="A39:AF39"/>
    <mergeCell ref="A40:A49"/>
    <mergeCell ref="B40:Z42"/>
    <mergeCell ref="AA40:AA48"/>
    <mergeCell ref="AB40:AB49"/>
    <mergeCell ref="AC40:AC49"/>
    <mergeCell ref="AD40:AD48"/>
    <mergeCell ref="AE40:AE49"/>
    <mergeCell ref="AF40:AF49"/>
    <mergeCell ref="C7:C13"/>
    <mergeCell ref="K7:K13"/>
    <mergeCell ref="D7:D13"/>
    <mergeCell ref="B17:AA17"/>
    <mergeCell ref="B25:B31"/>
    <mergeCell ref="E7:E13"/>
    <mergeCell ref="M7:M13"/>
    <mergeCell ref="W7:W13"/>
    <mergeCell ref="P7:P13"/>
    <mergeCell ref="J7:J13"/>
    <mergeCell ref="Z7:Z13"/>
    <mergeCell ref="S7:S13"/>
    <mergeCell ref="X7:X13"/>
    <mergeCell ref="Y7:Y13"/>
    <mergeCell ref="AA4:AA12"/>
    <mergeCell ref="T7:T13"/>
    <mergeCell ref="A1:AF1"/>
    <mergeCell ref="A2:AF2"/>
    <mergeCell ref="A3:AF3"/>
    <mergeCell ref="A4:A13"/>
    <mergeCell ref="B4:Z6"/>
    <mergeCell ref="C25:C31"/>
    <mergeCell ref="AF4:AF13"/>
    <mergeCell ref="AE4:AE13"/>
    <mergeCell ref="V7:V13"/>
    <mergeCell ref="R7:R13"/>
    <mergeCell ref="AB4:AB13"/>
    <mergeCell ref="F7:F13"/>
    <mergeCell ref="A21:AF21"/>
    <mergeCell ref="F25:F31"/>
    <mergeCell ref="D25:D31"/>
    <mergeCell ref="G25:G31"/>
    <mergeCell ref="AC4:AC13"/>
    <mergeCell ref="H7:H13"/>
    <mergeCell ref="I7:I13"/>
    <mergeCell ref="N7:N13"/>
    <mergeCell ref="A37:AF37"/>
    <mergeCell ref="B35:AA35"/>
    <mergeCell ref="U25:U31"/>
    <mergeCell ref="V25:V31"/>
    <mergeCell ref="J25:J31"/>
    <mergeCell ref="M25:M31"/>
    <mergeCell ref="A22:A31"/>
    <mergeCell ref="S25:S31"/>
    <mergeCell ref="T25:T31"/>
    <mergeCell ref="L25:L31"/>
    <mergeCell ref="B7:B13"/>
    <mergeCell ref="P25:P31"/>
    <mergeCell ref="A20:AF20"/>
    <mergeCell ref="W25:W31"/>
    <mergeCell ref="X25:X31"/>
    <mergeCell ref="L7:L13"/>
    <mergeCell ref="O7:O13"/>
    <mergeCell ref="AA22:AA30"/>
    <mergeCell ref="Q7:Q13"/>
    <mergeCell ref="Q25:Q31"/>
    <mergeCell ref="H25:H31"/>
    <mergeCell ref="R25:R31"/>
    <mergeCell ref="Z25:Z31"/>
    <mergeCell ref="AE22:AE31"/>
    <mergeCell ref="I25:I31"/>
    <mergeCell ref="AC22:AC31"/>
    <mergeCell ref="AB22:AB31"/>
    <mergeCell ref="O25:O31"/>
    <mergeCell ref="K25:K31"/>
    <mergeCell ref="AF22:AF31"/>
    <mergeCell ref="AD4:AD12"/>
    <mergeCell ref="AD22:AD30"/>
    <mergeCell ref="G7:G13"/>
    <mergeCell ref="U7:U13"/>
    <mergeCell ref="N25:N31"/>
    <mergeCell ref="B22:Z24"/>
    <mergeCell ref="E25:E31"/>
    <mergeCell ref="Y25:Y31"/>
    <mergeCell ref="B19:AG19"/>
  </mergeCells>
  <printOptions/>
  <pageMargins left="0.2755905511811024" right="0.2755905511811024" top="0.984251968503937" bottom="0.5905511811023623" header="0.5118110236220472" footer="0.5118110236220472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B72"/>
  <sheetViews>
    <sheetView view="pageBreakPreview" zoomScale="40" zoomScaleNormal="40" zoomScaleSheetLayoutView="40" zoomScalePageLayoutView="0" workbookViewId="0" topLeftCell="A1">
      <selection activeCell="A20" sqref="A20:X20"/>
    </sheetView>
  </sheetViews>
  <sheetFormatPr defaultColWidth="9.00390625" defaultRowHeight="12.75"/>
  <cols>
    <col min="1" max="1" width="21.75390625" style="120" customWidth="1"/>
    <col min="2" max="2" width="19.75390625" style="15" customWidth="1"/>
    <col min="3" max="5" width="17.75390625" style="120" customWidth="1"/>
    <col min="6" max="6" width="18.75390625" style="120" customWidth="1"/>
    <col min="7" max="12" width="17.75390625" style="120" customWidth="1"/>
    <col min="13" max="13" width="20.75390625" style="120" customWidth="1"/>
    <col min="14" max="14" width="19.75390625" style="120" customWidth="1"/>
    <col min="15" max="17" width="17.75390625" style="120" customWidth="1"/>
    <col min="18" max="18" width="18.375" style="120" customWidth="1"/>
    <col min="19" max="25" width="17.75390625" style="120" customWidth="1"/>
    <col min="26" max="16384" width="9.125" style="120" customWidth="1"/>
  </cols>
  <sheetData>
    <row r="1" spans="1:25" ht="69.7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1"/>
    </row>
    <row r="2" spans="1:25" ht="69.75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11"/>
    </row>
    <row r="3" spans="1:25" ht="39.75" customHeight="1" thickBot="1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2"/>
    </row>
    <row r="4" spans="1:24" ht="9.75" customHeight="1">
      <c r="A4" s="102" t="s">
        <v>3</v>
      </c>
      <c r="B4" s="105" t="s">
        <v>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2" t="s">
        <v>2</v>
      </c>
      <c r="W4" s="92" t="s">
        <v>54</v>
      </c>
      <c r="X4" s="92" t="s">
        <v>19</v>
      </c>
    </row>
    <row r="5" spans="1:24" ht="15" customHeight="1">
      <c r="A5" s="103"/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  <c r="V5" s="103"/>
      <c r="W5" s="121"/>
      <c r="X5" s="103"/>
    </row>
    <row r="6" spans="1:24" ht="21" customHeight="1" thickBot="1">
      <c r="A6" s="103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V6" s="103"/>
      <c r="W6" s="121"/>
      <c r="X6" s="103"/>
    </row>
    <row r="7" spans="1:24" ht="36" customHeight="1">
      <c r="A7" s="103"/>
      <c r="B7" s="114" t="s">
        <v>4</v>
      </c>
      <c r="C7" s="93" t="s">
        <v>5</v>
      </c>
      <c r="D7" s="93" t="s">
        <v>22</v>
      </c>
      <c r="E7" s="93" t="s">
        <v>21</v>
      </c>
      <c r="F7" s="93" t="s">
        <v>20</v>
      </c>
      <c r="G7" s="93" t="s">
        <v>23</v>
      </c>
      <c r="H7" s="93" t="s">
        <v>7</v>
      </c>
      <c r="I7" s="93" t="s">
        <v>8</v>
      </c>
      <c r="J7" s="93" t="s">
        <v>9</v>
      </c>
      <c r="K7" s="93" t="s">
        <v>11</v>
      </c>
      <c r="L7" s="93" t="s">
        <v>24</v>
      </c>
      <c r="M7" s="93" t="s">
        <v>10</v>
      </c>
      <c r="N7" s="93" t="s">
        <v>12</v>
      </c>
      <c r="O7" s="93" t="s">
        <v>13</v>
      </c>
      <c r="P7" s="93" t="s">
        <v>14</v>
      </c>
      <c r="Q7" s="93" t="s">
        <v>15</v>
      </c>
      <c r="R7" s="93" t="s">
        <v>16</v>
      </c>
      <c r="S7" s="93" t="s">
        <v>25</v>
      </c>
      <c r="T7" s="93" t="s">
        <v>17</v>
      </c>
      <c r="U7" s="98" t="s">
        <v>18</v>
      </c>
      <c r="V7" s="103"/>
      <c r="W7" s="121"/>
      <c r="X7" s="103"/>
    </row>
    <row r="8" spans="1:24" ht="36" customHeight="1">
      <c r="A8" s="103"/>
      <c r="B8" s="115"/>
      <c r="C8" s="94"/>
      <c r="D8" s="94"/>
      <c r="E8" s="94"/>
      <c r="F8" s="96"/>
      <c r="G8" s="96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9"/>
      <c r="V8" s="103"/>
      <c r="W8" s="121"/>
      <c r="X8" s="103"/>
    </row>
    <row r="9" spans="1:24" ht="36" customHeight="1">
      <c r="A9" s="103"/>
      <c r="B9" s="115"/>
      <c r="C9" s="94"/>
      <c r="D9" s="94"/>
      <c r="E9" s="94"/>
      <c r="F9" s="96"/>
      <c r="G9" s="96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9"/>
      <c r="V9" s="103"/>
      <c r="W9" s="121"/>
      <c r="X9" s="103"/>
    </row>
    <row r="10" spans="1:24" ht="36" customHeight="1">
      <c r="A10" s="103"/>
      <c r="B10" s="115"/>
      <c r="C10" s="94"/>
      <c r="D10" s="94"/>
      <c r="E10" s="94"/>
      <c r="F10" s="96"/>
      <c r="G10" s="96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9"/>
      <c r="V10" s="103"/>
      <c r="W10" s="121"/>
      <c r="X10" s="103"/>
    </row>
    <row r="11" spans="1:24" ht="33" customHeight="1" thickBot="1">
      <c r="A11" s="103"/>
      <c r="B11" s="115"/>
      <c r="C11" s="94"/>
      <c r="D11" s="94"/>
      <c r="E11" s="94"/>
      <c r="F11" s="96"/>
      <c r="G11" s="96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9"/>
      <c r="V11" s="103"/>
      <c r="W11" s="121"/>
      <c r="X11" s="103"/>
    </row>
    <row r="12" spans="1:26" ht="36" customHeight="1" hidden="1" thickBot="1">
      <c r="A12" s="103"/>
      <c r="B12" s="115"/>
      <c r="C12" s="94"/>
      <c r="D12" s="94"/>
      <c r="E12" s="94"/>
      <c r="F12" s="96"/>
      <c r="G12" s="96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9"/>
      <c r="V12" s="103"/>
      <c r="W12" s="47"/>
      <c r="X12" s="103"/>
      <c r="Z12" s="122"/>
    </row>
    <row r="13" spans="1:26" ht="36" customHeight="1" hidden="1" thickBot="1">
      <c r="A13" s="104"/>
      <c r="B13" s="116"/>
      <c r="C13" s="95"/>
      <c r="D13" s="95"/>
      <c r="E13" s="95"/>
      <c r="F13" s="97"/>
      <c r="G13" s="97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00"/>
      <c r="V13" s="104"/>
      <c r="W13" s="48"/>
      <c r="X13" s="104"/>
      <c r="Z13" s="13"/>
    </row>
    <row r="14" spans="1:24" ht="31.5" customHeight="1" thickBot="1">
      <c r="A14" s="3">
        <v>2</v>
      </c>
      <c r="B14" s="4">
        <v>3</v>
      </c>
      <c r="C14" s="5">
        <v>4</v>
      </c>
      <c r="D14" s="5">
        <v>5</v>
      </c>
      <c r="E14" s="5">
        <v>6</v>
      </c>
      <c r="F14" s="5">
        <v>7</v>
      </c>
      <c r="G14" s="5">
        <v>9</v>
      </c>
      <c r="H14" s="5">
        <v>10</v>
      </c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5">
        <v>18</v>
      </c>
      <c r="Q14" s="5">
        <v>19</v>
      </c>
      <c r="R14" s="5">
        <v>20</v>
      </c>
      <c r="S14" s="5">
        <v>21</v>
      </c>
      <c r="T14" s="5">
        <v>22</v>
      </c>
      <c r="U14" s="6">
        <v>23</v>
      </c>
      <c r="V14" s="14">
        <v>24</v>
      </c>
      <c r="W14" s="16">
        <v>25</v>
      </c>
      <c r="X14" s="7">
        <v>26</v>
      </c>
    </row>
    <row r="15" spans="1:24" ht="60" customHeight="1" thickBot="1">
      <c r="A15" s="123">
        <v>2023</v>
      </c>
      <c r="B15" s="124"/>
      <c r="C15" s="125"/>
      <c r="D15" s="125"/>
      <c r="E15" s="125"/>
      <c r="F15" s="125"/>
      <c r="G15" s="125"/>
      <c r="H15" s="125"/>
      <c r="I15" s="44"/>
      <c r="J15" s="44">
        <v>1</v>
      </c>
      <c r="K15" s="44">
        <v>3</v>
      </c>
      <c r="L15" s="44"/>
      <c r="M15" s="44"/>
      <c r="N15" s="44"/>
      <c r="O15" s="125"/>
      <c r="P15" s="125"/>
      <c r="Q15" s="125"/>
      <c r="R15" s="125"/>
      <c r="S15" s="125"/>
      <c r="T15" s="125"/>
      <c r="U15" s="126">
        <v>1</v>
      </c>
      <c r="V15" s="127">
        <f>SUM(B15+C15+D15+E15+F15+G15+H15+I15+J15+K15+L15+M15+N15+O15+P15+Q15+R15+S15+T15+U15)</f>
        <v>5</v>
      </c>
      <c r="W15" s="128">
        <v>1</v>
      </c>
      <c r="X15" s="129"/>
    </row>
    <row r="16" spans="1:24" s="1" customFormat="1" ht="60" customHeight="1" thickBot="1">
      <c r="A16" s="19">
        <v>2022</v>
      </c>
      <c r="B16" s="43"/>
      <c r="C16" s="44"/>
      <c r="D16" s="44"/>
      <c r="E16" s="44"/>
      <c r="F16" s="44"/>
      <c r="G16" s="44"/>
      <c r="H16" s="44"/>
      <c r="I16" s="44"/>
      <c r="J16" s="44"/>
      <c r="K16" s="44">
        <v>4</v>
      </c>
      <c r="L16" s="44"/>
      <c r="M16" s="44">
        <v>2</v>
      </c>
      <c r="N16" s="44">
        <v>1</v>
      </c>
      <c r="O16" s="44"/>
      <c r="P16" s="44"/>
      <c r="Q16" s="44"/>
      <c r="R16" s="44"/>
      <c r="S16" s="44"/>
      <c r="T16" s="44"/>
      <c r="U16" s="45"/>
      <c r="V16" s="27">
        <f>SUM(B16+C16+D16+E16+F16+G16+H16+I16+J16+K16+L16+M16+N16+O16+P16+Q16+R16+S16+T16+U16)</f>
        <v>7</v>
      </c>
      <c r="W16" s="28">
        <v>2</v>
      </c>
      <c r="X16" s="28"/>
    </row>
    <row r="17" spans="2:28" s="1" customFormat="1" ht="113.25" customHeight="1">
      <c r="B17" s="117" t="s">
        <v>57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2:28" s="1" customFormat="1" ht="99.7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4" s="1" customFormat="1" ht="69.75" customHeight="1">
      <c r="A19" s="64" t="s">
        <v>45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s="1" customFormat="1" ht="69.75" customHeight="1">
      <c r="A20" s="90" t="s">
        <v>64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s="1" customFormat="1" ht="39.75" customHeight="1" thickBot="1">
      <c r="A21" s="101" t="s">
        <v>59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s="1" customFormat="1" ht="13.5" customHeight="1">
      <c r="A22" s="102" t="s">
        <v>3</v>
      </c>
      <c r="B22" s="105" t="s">
        <v>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102" t="s">
        <v>2</v>
      </c>
      <c r="W22" s="92" t="s">
        <v>54</v>
      </c>
      <c r="X22" s="92" t="s">
        <v>19</v>
      </c>
    </row>
    <row r="23" spans="1:24" s="1" customFormat="1" ht="36" customHeight="1">
      <c r="A23" s="103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  <c r="V23" s="103"/>
      <c r="W23" s="121"/>
      <c r="X23" s="103"/>
    </row>
    <row r="24" spans="1:24" s="1" customFormat="1" ht="11.25" customHeight="1" thickBot="1">
      <c r="A24" s="10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  <c r="V24" s="103"/>
      <c r="W24" s="121"/>
      <c r="X24" s="103"/>
    </row>
    <row r="25" spans="1:24" s="1" customFormat="1" ht="36" customHeight="1">
      <c r="A25" s="103"/>
      <c r="B25" s="114" t="s">
        <v>4</v>
      </c>
      <c r="C25" s="93" t="s">
        <v>5</v>
      </c>
      <c r="D25" s="93" t="s">
        <v>22</v>
      </c>
      <c r="E25" s="93" t="s">
        <v>21</v>
      </c>
      <c r="F25" s="93" t="s">
        <v>20</v>
      </c>
      <c r="G25" s="93" t="s">
        <v>23</v>
      </c>
      <c r="H25" s="93" t="s">
        <v>7</v>
      </c>
      <c r="I25" s="93" t="s">
        <v>8</v>
      </c>
      <c r="J25" s="93" t="s">
        <v>9</v>
      </c>
      <c r="K25" s="93" t="s">
        <v>11</v>
      </c>
      <c r="L25" s="93" t="s">
        <v>24</v>
      </c>
      <c r="M25" s="93" t="s">
        <v>10</v>
      </c>
      <c r="N25" s="93" t="s">
        <v>12</v>
      </c>
      <c r="O25" s="93" t="s">
        <v>13</v>
      </c>
      <c r="P25" s="93" t="s">
        <v>14</v>
      </c>
      <c r="Q25" s="93" t="s">
        <v>15</v>
      </c>
      <c r="R25" s="93" t="s">
        <v>16</v>
      </c>
      <c r="S25" s="93" t="s">
        <v>25</v>
      </c>
      <c r="T25" s="93" t="s">
        <v>17</v>
      </c>
      <c r="U25" s="98" t="s">
        <v>18</v>
      </c>
      <c r="V25" s="103"/>
      <c r="W25" s="121"/>
      <c r="X25" s="103"/>
    </row>
    <row r="26" spans="1:24" s="1" customFormat="1" ht="36" customHeight="1">
      <c r="A26" s="103"/>
      <c r="B26" s="115"/>
      <c r="C26" s="94"/>
      <c r="D26" s="94"/>
      <c r="E26" s="94"/>
      <c r="F26" s="96"/>
      <c r="G26" s="96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9"/>
      <c r="V26" s="103"/>
      <c r="W26" s="121"/>
      <c r="X26" s="103"/>
    </row>
    <row r="27" spans="1:24" s="1" customFormat="1" ht="36" customHeight="1">
      <c r="A27" s="103"/>
      <c r="B27" s="115"/>
      <c r="C27" s="94"/>
      <c r="D27" s="94"/>
      <c r="E27" s="94"/>
      <c r="F27" s="96"/>
      <c r="G27" s="96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9"/>
      <c r="V27" s="103"/>
      <c r="W27" s="121"/>
      <c r="X27" s="103"/>
    </row>
    <row r="28" spans="1:24" s="1" customFormat="1" ht="36" customHeight="1">
      <c r="A28" s="103"/>
      <c r="B28" s="115"/>
      <c r="C28" s="94"/>
      <c r="D28" s="94"/>
      <c r="E28" s="94"/>
      <c r="F28" s="96"/>
      <c r="G28" s="96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9"/>
      <c r="V28" s="103"/>
      <c r="W28" s="121"/>
      <c r="X28" s="103"/>
    </row>
    <row r="29" spans="1:24" s="1" customFormat="1" ht="36" customHeight="1">
      <c r="A29" s="103"/>
      <c r="B29" s="115"/>
      <c r="C29" s="94"/>
      <c r="D29" s="94"/>
      <c r="E29" s="94"/>
      <c r="F29" s="96"/>
      <c r="G29" s="96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9"/>
      <c r="V29" s="103"/>
      <c r="W29" s="121"/>
      <c r="X29" s="103"/>
    </row>
    <row r="30" spans="1:24" s="2" customFormat="1" ht="9" customHeight="1" thickBot="1">
      <c r="A30" s="103"/>
      <c r="B30" s="115"/>
      <c r="C30" s="94"/>
      <c r="D30" s="94"/>
      <c r="E30" s="94"/>
      <c r="F30" s="96"/>
      <c r="G30" s="96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9"/>
      <c r="V30" s="103"/>
      <c r="W30" s="121"/>
      <c r="X30" s="103"/>
    </row>
    <row r="31" spans="1:25" s="1" customFormat="1" ht="36" customHeight="1" hidden="1" thickBot="1">
      <c r="A31" s="104"/>
      <c r="B31" s="116"/>
      <c r="C31" s="95"/>
      <c r="D31" s="95"/>
      <c r="E31" s="95"/>
      <c r="F31" s="97"/>
      <c r="G31" s="97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0"/>
      <c r="V31" s="104"/>
      <c r="W31" s="48"/>
      <c r="X31" s="104"/>
      <c r="Y31" s="120"/>
    </row>
    <row r="32" spans="1:24" ht="31.5" customHeight="1" thickBot="1">
      <c r="A32" s="3">
        <v>2</v>
      </c>
      <c r="B32" s="4">
        <v>3</v>
      </c>
      <c r="C32" s="5">
        <v>4</v>
      </c>
      <c r="D32" s="5">
        <v>5</v>
      </c>
      <c r="E32" s="5">
        <v>6</v>
      </c>
      <c r="F32" s="5">
        <v>7</v>
      </c>
      <c r="G32" s="5">
        <v>9</v>
      </c>
      <c r="H32" s="5">
        <v>10</v>
      </c>
      <c r="I32" s="5">
        <v>11</v>
      </c>
      <c r="J32" s="5">
        <v>12</v>
      </c>
      <c r="K32" s="5">
        <v>13</v>
      </c>
      <c r="L32" s="5">
        <v>14</v>
      </c>
      <c r="M32" s="5">
        <v>15</v>
      </c>
      <c r="N32" s="5">
        <v>16</v>
      </c>
      <c r="O32" s="5">
        <v>17</v>
      </c>
      <c r="P32" s="5">
        <v>18</v>
      </c>
      <c r="Q32" s="5">
        <v>19</v>
      </c>
      <c r="R32" s="5">
        <v>20</v>
      </c>
      <c r="S32" s="5">
        <v>21</v>
      </c>
      <c r="T32" s="5">
        <v>22</v>
      </c>
      <c r="U32" s="6">
        <v>23</v>
      </c>
      <c r="V32" s="3">
        <v>24</v>
      </c>
      <c r="W32" s="7">
        <v>25</v>
      </c>
      <c r="X32" s="7">
        <v>26</v>
      </c>
    </row>
    <row r="33" spans="1:24" ht="60" customHeight="1" thickBot="1">
      <c r="A33" s="123">
        <v>2023</v>
      </c>
      <c r="B33" s="43"/>
      <c r="C33" s="44"/>
      <c r="D33" s="44"/>
      <c r="E33" s="44">
        <v>1</v>
      </c>
      <c r="F33" s="44"/>
      <c r="G33" s="44"/>
      <c r="H33" s="44"/>
      <c r="I33" s="130">
        <v>2</v>
      </c>
      <c r="J33" s="44"/>
      <c r="K33" s="130">
        <v>3</v>
      </c>
      <c r="L33" s="130"/>
      <c r="M33" s="130">
        <v>1</v>
      </c>
      <c r="N33" s="130">
        <v>3</v>
      </c>
      <c r="O33" s="130"/>
      <c r="P33" s="130">
        <v>1</v>
      </c>
      <c r="Q33" s="130"/>
      <c r="R33" s="130"/>
      <c r="S33" s="130"/>
      <c r="T33" s="130"/>
      <c r="U33" s="131"/>
      <c r="V33" s="127">
        <f>SUM(B33+C33+D33+E33+F33+G33+H33+I33+J33+K33+L33+M33+N33+O33+P33+Q33+R33+S33+T33+U33)</f>
        <v>11</v>
      </c>
      <c r="W33" s="132">
        <v>11</v>
      </c>
      <c r="X33" s="28"/>
    </row>
    <row r="34" spans="1:24" ht="60" customHeight="1" thickBot="1">
      <c r="A34" s="19">
        <v>2022</v>
      </c>
      <c r="B34" s="43"/>
      <c r="C34" s="44"/>
      <c r="D34" s="44"/>
      <c r="E34" s="44">
        <v>1</v>
      </c>
      <c r="F34" s="44"/>
      <c r="G34" s="44"/>
      <c r="H34" s="44"/>
      <c r="I34" s="44">
        <v>4</v>
      </c>
      <c r="J34" s="44">
        <v>1</v>
      </c>
      <c r="K34" s="44">
        <v>7</v>
      </c>
      <c r="L34" s="44"/>
      <c r="M34" s="44">
        <v>2</v>
      </c>
      <c r="N34" s="44">
        <v>2</v>
      </c>
      <c r="O34" s="44"/>
      <c r="P34" s="44"/>
      <c r="Q34" s="44">
        <v>1</v>
      </c>
      <c r="R34" s="44"/>
      <c r="S34" s="44"/>
      <c r="T34" s="44"/>
      <c r="U34" s="45">
        <v>1</v>
      </c>
      <c r="V34" s="27">
        <f>SUM(B34+C34+D34+E34+F34+G34+H34+I34+J34+K34+L34+M34+N34+O34+P34+Q34+R34+S34+T34+U34)</f>
        <v>19</v>
      </c>
      <c r="W34" s="28">
        <v>19</v>
      </c>
      <c r="X34" s="28">
        <v>3</v>
      </c>
    </row>
    <row r="35" spans="2:28" s="1" customFormat="1" ht="120.75" customHeight="1">
      <c r="B35" s="117" t="s">
        <v>57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2:28" s="1" customFormat="1" ht="41.2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4" s="1" customFormat="1" ht="69.75" customHeight="1">
      <c r="A37" s="64" t="s">
        <v>45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s="1" customFormat="1" ht="69.75" customHeight="1">
      <c r="A38" s="90" t="s">
        <v>65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s="1" customFormat="1" ht="39.75" customHeight="1" thickBot="1">
      <c r="A39" s="101" t="s">
        <v>59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s="1" customFormat="1" ht="13.5" customHeight="1">
      <c r="A40" s="102" t="s">
        <v>3</v>
      </c>
      <c r="B40" s="105" t="s">
        <v>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  <c r="V40" s="102" t="s">
        <v>2</v>
      </c>
      <c r="W40" s="92" t="s">
        <v>54</v>
      </c>
      <c r="X40" s="92" t="s">
        <v>19</v>
      </c>
    </row>
    <row r="41" spans="1:24" s="1" customFormat="1" ht="36" customHeight="1">
      <c r="A41" s="103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  <c r="V41" s="103"/>
      <c r="W41" s="121"/>
      <c r="X41" s="103"/>
    </row>
    <row r="42" spans="1:24" s="1" customFormat="1" ht="11.25" customHeight="1" thickBot="1">
      <c r="A42" s="103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3"/>
      <c r="V42" s="103"/>
      <c r="W42" s="121"/>
      <c r="X42" s="103"/>
    </row>
    <row r="43" spans="1:24" s="1" customFormat="1" ht="36" customHeight="1">
      <c r="A43" s="103"/>
      <c r="B43" s="114" t="s">
        <v>4</v>
      </c>
      <c r="C43" s="93" t="s">
        <v>5</v>
      </c>
      <c r="D43" s="93" t="s">
        <v>22</v>
      </c>
      <c r="E43" s="93" t="s">
        <v>21</v>
      </c>
      <c r="F43" s="93" t="s">
        <v>20</v>
      </c>
      <c r="G43" s="93" t="s">
        <v>23</v>
      </c>
      <c r="H43" s="93" t="s">
        <v>7</v>
      </c>
      <c r="I43" s="93" t="s">
        <v>8</v>
      </c>
      <c r="J43" s="93" t="s">
        <v>9</v>
      </c>
      <c r="K43" s="93" t="s">
        <v>11</v>
      </c>
      <c r="L43" s="93" t="s">
        <v>24</v>
      </c>
      <c r="M43" s="93" t="s">
        <v>10</v>
      </c>
      <c r="N43" s="93" t="s">
        <v>12</v>
      </c>
      <c r="O43" s="93" t="s">
        <v>13</v>
      </c>
      <c r="P43" s="93" t="s">
        <v>14</v>
      </c>
      <c r="Q43" s="93" t="s">
        <v>15</v>
      </c>
      <c r="R43" s="93" t="s">
        <v>16</v>
      </c>
      <c r="S43" s="93" t="s">
        <v>25</v>
      </c>
      <c r="T43" s="93" t="s">
        <v>17</v>
      </c>
      <c r="U43" s="98" t="s">
        <v>18</v>
      </c>
      <c r="V43" s="103"/>
      <c r="W43" s="121"/>
      <c r="X43" s="103"/>
    </row>
    <row r="44" spans="1:24" s="1" customFormat="1" ht="36" customHeight="1">
      <c r="A44" s="103"/>
      <c r="B44" s="115"/>
      <c r="C44" s="94"/>
      <c r="D44" s="94"/>
      <c r="E44" s="94"/>
      <c r="F44" s="96"/>
      <c r="G44" s="96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9"/>
      <c r="V44" s="103"/>
      <c r="W44" s="121"/>
      <c r="X44" s="103"/>
    </row>
    <row r="45" spans="1:24" s="1" customFormat="1" ht="36" customHeight="1">
      <c r="A45" s="103"/>
      <c r="B45" s="115"/>
      <c r="C45" s="94"/>
      <c r="D45" s="94"/>
      <c r="E45" s="94"/>
      <c r="F45" s="96"/>
      <c r="G45" s="96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9"/>
      <c r="V45" s="103"/>
      <c r="W45" s="121"/>
      <c r="X45" s="103"/>
    </row>
    <row r="46" spans="1:24" s="1" customFormat="1" ht="36" customHeight="1">
      <c r="A46" s="103"/>
      <c r="B46" s="115"/>
      <c r="C46" s="94"/>
      <c r="D46" s="94"/>
      <c r="E46" s="94"/>
      <c r="F46" s="96"/>
      <c r="G46" s="96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9"/>
      <c r="V46" s="103"/>
      <c r="W46" s="121"/>
      <c r="X46" s="103"/>
    </row>
    <row r="47" spans="1:24" s="1" customFormat="1" ht="36" customHeight="1">
      <c r="A47" s="103"/>
      <c r="B47" s="115"/>
      <c r="C47" s="94"/>
      <c r="D47" s="94"/>
      <c r="E47" s="94"/>
      <c r="F47" s="96"/>
      <c r="G47" s="96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9"/>
      <c r="V47" s="103"/>
      <c r="W47" s="121"/>
      <c r="X47" s="103"/>
    </row>
    <row r="48" spans="1:24" s="2" customFormat="1" ht="9" customHeight="1" thickBot="1">
      <c r="A48" s="103"/>
      <c r="B48" s="115"/>
      <c r="C48" s="94"/>
      <c r="D48" s="94"/>
      <c r="E48" s="94"/>
      <c r="F48" s="96"/>
      <c r="G48" s="96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9"/>
      <c r="V48" s="103"/>
      <c r="W48" s="121"/>
      <c r="X48" s="103"/>
    </row>
    <row r="49" spans="1:25" s="1" customFormat="1" ht="36" customHeight="1" hidden="1">
      <c r="A49" s="104"/>
      <c r="B49" s="116"/>
      <c r="C49" s="95"/>
      <c r="D49" s="95"/>
      <c r="E49" s="95"/>
      <c r="F49" s="97"/>
      <c r="G49" s="97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100"/>
      <c r="V49" s="104"/>
      <c r="W49" s="48"/>
      <c r="X49" s="104"/>
      <c r="Y49" s="120"/>
    </row>
    <row r="50" spans="1:24" ht="31.5" customHeight="1" thickBot="1">
      <c r="A50" s="3">
        <v>2</v>
      </c>
      <c r="B50" s="4">
        <v>3</v>
      </c>
      <c r="C50" s="5">
        <v>4</v>
      </c>
      <c r="D50" s="5">
        <v>5</v>
      </c>
      <c r="E50" s="5">
        <v>6</v>
      </c>
      <c r="F50" s="5">
        <v>7</v>
      </c>
      <c r="G50" s="5">
        <v>9</v>
      </c>
      <c r="H50" s="5">
        <v>10</v>
      </c>
      <c r="I50" s="5">
        <v>11</v>
      </c>
      <c r="J50" s="5">
        <v>12</v>
      </c>
      <c r="K50" s="5">
        <v>13</v>
      </c>
      <c r="L50" s="5">
        <v>14</v>
      </c>
      <c r="M50" s="5">
        <v>15</v>
      </c>
      <c r="N50" s="5">
        <v>16</v>
      </c>
      <c r="O50" s="5">
        <v>17</v>
      </c>
      <c r="P50" s="5">
        <v>18</v>
      </c>
      <c r="Q50" s="5">
        <v>19</v>
      </c>
      <c r="R50" s="5">
        <v>20</v>
      </c>
      <c r="S50" s="5">
        <v>21</v>
      </c>
      <c r="T50" s="5">
        <v>22</v>
      </c>
      <c r="U50" s="6">
        <v>23</v>
      </c>
      <c r="V50" s="3">
        <v>24</v>
      </c>
      <c r="W50" s="7">
        <v>25</v>
      </c>
      <c r="X50" s="7">
        <v>26</v>
      </c>
    </row>
    <row r="51" spans="1:24" ht="60" customHeight="1" thickBot="1">
      <c r="A51" s="123">
        <v>2023</v>
      </c>
      <c r="B51" s="124"/>
      <c r="C51" s="125"/>
      <c r="D51" s="125"/>
      <c r="E51" s="125"/>
      <c r="F51" s="125"/>
      <c r="G51" s="125"/>
      <c r="H51" s="133"/>
      <c r="I51" s="133">
        <v>1</v>
      </c>
      <c r="J51" s="133">
        <v>1</v>
      </c>
      <c r="K51" s="133">
        <v>12</v>
      </c>
      <c r="L51" s="133">
        <v>1</v>
      </c>
      <c r="M51" s="133">
        <v>3</v>
      </c>
      <c r="N51" s="133">
        <v>2</v>
      </c>
      <c r="O51" s="133"/>
      <c r="P51" s="133"/>
      <c r="Q51" s="133"/>
      <c r="R51" s="133"/>
      <c r="S51" s="133"/>
      <c r="T51" s="133"/>
      <c r="U51" s="134"/>
      <c r="V51" s="135">
        <f>SUM(B51+C51+D51+E51+F51+G51+H51+I51+J51+K51+L51+M51+N51+O51+P51+Q51+R51+S51+T51+U51)</f>
        <v>20</v>
      </c>
      <c r="W51" s="27">
        <f>V51</f>
        <v>20</v>
      </c>
      <c r="X51" s="129">
        <v>1</v>
      </c>
    </row>
    <row r="52" spans="1:24" ht="60" customHeight="1" thickBot="1">
      <c r="A52" s="19">
        <v>2022</v>
      </c>
      <c r="B52" s="29"/>
      <c r="C52" s="44"/>
      <c r="D52" s="44"/>
      <c r="E52" s="44"/>
      <c r="F52" s="44"/>
      <c r="G52" s="44"/>
      <c r="H52" s="44"/>
      <c r="I52" s="44">
        <v>2</v>
      </c>
      <c r="J52" s="44">
        <v>3</v>
      </c>
      <c r="K52" s="44">
        <v>14</v>
      </c>
      <c r="L52" s="44"/>
      <c r="M52" s="44">
        <v>4</v>
      </c>
      <c r="N52" s="44">
        <v>1</v>
      </c>
      <c r="O52" s="44"/>
      <c r="P52" s="44">
        <v>1</v>
      </c>
      <c r="Q52" s="44"/>
      <c r="R52" s="44"/>
      <c r="S52" s="44"/>
      <c r="T52" s="44"/>
      <c r="U52" s="45">
        <v>2</v>
      </c>
      <c r="V52" s="27">
        <f>SUM(B52+C52+D52+E52+F52+G52+H52+I52+J52+K52+L52+M52+N52+O52+P52+Q52+R52+S52+T52+U52)</f>
        <v>27</v>
      </c>
      <c r="W52" s="27">
        <f>V52</f>
        <v>27</v>
      </c>
      <c r="X52" s="28">
        <v>1</v>
      </c>
    </row>
    <row r="53" spans="2:28" s="1" customFormat="1" ht="99.75" customHeight="1">
      <c r="B53" s="117" t="s">
        <v>57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ht="0.75" customHeight="1"/>
    <row r="55" spans="2:28" s="1" customFormat="1" ht="41.2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4" s="1" customFormat="1" ht="69.75" customHeight="1">
      <c r="A56" s="64" t="s">
        <v>45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 s="1" customFormat="1" ht="69.75" customHeight="1">
      <c r="A57" s="90" t="s">
        <v>66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s="1" customFormat="1" ht="39.75" customHeight="1" thickBot="1">
      <c r="A58" s="101" t="s">
        <v>59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1" customFormat="1" ht="13.5" customHeight="1">
      <c r="A59" s="102" t="s">
        <v>3</v>
      </c>
      <c r="B59" s="105" t="s">
        <v>6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102" t="s">
        <v>2</v>
      </c>
      <c r="W59" s="92" t="s">
        <v>54</v>
      </c>
      <c r="X59" s="92" t="s">
        <v>19</v>
      </c>
    </row>
    <row r="60" spans="1:24" s="1" customFormat="1" ht="36" customHeight="1">
      <c r="A60" s="103"/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103"/>
      <c r="W60" s="121"/>
      <c r="X60" s="103"/>
    </row>
    <row r="61" spans="1:24" s="1" customFormat="1" ht="11.25" customHeight="1" thickBot="1">
      <c r="A61" s="103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3"/>
      <c r="V61" s="103"/>
      <c r="W61" s="121"/>
      <c r="X61" s="103"/>
    </row>
    <row r="62" spans="1:24" s="1" customFormat="1" ht="36" customHeight="1">
      <c r="A62" s="103"/>
      <c r="B62" s="114" t="s">
        <v>4</v>
      </c>
      <c r="C62" s="93" t="s">
        <v>5</v>
      </c>
      <c r="D62" s="93" t="s">
        <v>22</v>
      </c>
      <c r="E62" s="93" t="s">
        <v>21</v>
      </c>
      <c r="F62" s="93" t="s">
        <v>20</v>
      </c>
      <c r="G62" s="93" t="s">
        <v>23</v>
      </c>
      <c r="H62" s="93" t="s">
        <v>7</v>
      </c>
      <c r="I62" s="93" t="s">
        <v>8</v>
      </c>
      <c r="J62" s="93" t="s">
        <v>9</v>
      </c>
      <c r="K62" s="93" t="s">
        <v>11</v>
      </c>
      <c r="L62" s="93" t="s">
        <v>24</v>
      </c>
      <c r="M62" s="93" t="s">
        <v>10</v>
      </c>
      <c r="N62" s="93" t="s">
        <v>12</v>
      </c>
      <c r="O62" s="93" t="s">
        <v>13</v>
      </c>
      <c r="P62" s="93" t="s">
        <v>14</v>
      </c>
      <c r="Q62" s="93" t="s">
        <v>15</v>
      </c>
      <c r="R62" s="93" t="s">
        <v>16</v>
      </c>
      <c r="S62" s="93" t="s">
        <v>25</v>
      </c>
      <c r="T62" s="93" t="s">
        <v>17</v>
      </c>
      <c r="U62" s="98" t="s">
        <v>18</v>
      </c>
      <c r="V62" s="103"/>
      <c r="W62" s="121"/>
      <c r="X62" s="103"/>
    </row>
    <row r="63" spans="1:24" s="1" customFormat="1" ht="36" customHeight="1">
      <c r="A63" s="103"/>
      <c r="B63" s="115"/>
      <c r="C63" s="94"/>
      <c r="D63" s="94"/>
      <c r="E63" s="94"/>
      <c r="F63" s="96"/>
      <c r="G63" s="96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9"/>
      <c r="V63" s="103"/>
      <c r="W63" s="121"/>
      <c r="X63" s="103"/>
    </row>
    <row r="64" spans="1:24" s="1" customFormat="1" ht="36" customHeight="1">
      <c r="A64" s="103"/>
      <c r="B64" s="115"/>
      <c r="C64" s="94"/>
      <c r="D64" s="94"/>
      <c r="E64" s="94"/>
      <c r="F64" s="96"/>
      <c r="G64" s="96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9"/>
      <c r="V64" s="103"/>
      <c r="W64" s="121"/>
      <c r="X64" s="103"/>
    </row>
    <row r="65" spans="1:24" s="1" customFormat="1" ht="36" customHeight="1">
      <c r="A65" s="103"/>
      <c r="B65" s="115"/>
      <c r="C65" s="94"/>
      <c r="D65" s="94"/>
      <c r="E65" s="94"/>
      <c r="F65" s="96"/>
      <c r="G65" s="96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9"/>
      <c r="V65" s="103"/>
      <c r="W65" s="121"/>
      <c r="X65" s="103"/>
    </row>
    <row r="66" spans="1:24" s="1" customFormat="1" ht="36" customHeight="1">
      <c r="A66" s="103"/>
      <c r="B66" s="115"/>
      <c r="C66" s="94"/>
      <c r="D66" s="94"/>
      <c r="E66" s="94"/>
      <c r="F66" s="96"/>
      <c r="G66" s="96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9"/>
      <c r="V66" s="103"/>
      <c r="W66" s="121"/>
      <c r="X66" s="103"/>
    </row>
    <row r="67" spans="1:24" s="2" customFormat="1" ht="9" customHeight="1" thickBot="1">
      <c r="A67" s="103"/>
      <c r="B67" s="115"/>
      <c r="C67" s="94"/>
      <c r="D67" s="94"/>
      <c r="E67" s="94"/>
      <c r="F67" s="96"/>
      <c r="G67" s="96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9"/>
      <c r="V67" s="103"/>
      <c r="W67" s="121"/>
      <c r="X67" s="103"/>
    </row>
    <row r="68" spans="1:25" s="1" customFormat="1" ht="36" customHeight="1" hidden="1">
      <c r="A68" s="104"/>
      <c r="B68" s="116"/>
      <c r="C68" s="95"/>
      <c r="D68" s="95"/>
      <c r="E68" s="95"/>
      <c r="F68" s="97"/>
      <c r="G68" s="97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100"/>
      <c r="V68" s="104"/>
      <c r="W68" s="48"/>
      <c r="X68" s="104"/>
      <c r="Y68" s="120"/>
    </row>
    <row r="69" spans="1:24" ht="31.5" customHeight="1" thickBot="1">
      <c r="A69" s="3">
        <v>2</v>
      </c>
      <c r="B69" s="4">
        <v>3</v>
      </c>
      <c r="C69" s="5">
        <v>4</v>
      </c>
      <c r="D69" s="5">
        <v>5</v>
      </c>
      <c r="E69" s="5">
        <v>6</v>
      </c>
      <c r="F69" s="5">
        <v>7</v>
      </c>
      <c r="G69" s="5">
        <v>9</v>
      </c>
      <c r="H69" s="5">
        <v>10</v>
      </c>
      <c r="I69" s="5">
        <v>11</v>
      </c>
      <c r="J69" s="5">
        <v>12</v>
      </c>
      <c r="K69" s="5">
        <v>13</v>
      </c>
      <c r="L69" s="5">
        <v>14</v>
      </c>
      <c r="M69" s="5">
        <v>15</v>
      </c>
      <c r="N69" s="5">
        <v>16</v>
      </c>
      <c r="O69" s="5">
        <v>17</v>
      </c>
      <c r="P69" s="5">
        <v>18</v>
      </c>
      <c r="Q69" s="5">
        <v>19</v>
      </c>
      <c r="R69" s="5">
        <v>20</v>
      </c>
      <c r="S69" s="5">
        <v>21</v>
      </c>
      <c r="T69" s="5">
        <v>22</v>
      </c>
      <c r="U69" s="6">
        <v>23</v>
      </c>
      <c r="V69" s="3">
        <v>24</v>
      </c>
      <c r="W69" s="7">
        <v>25</v>
      </c>
      <c r="X69" s="7">
        <v>26</v>
      </c>
    </row>
    <row r="70" spans="1:24" ht="60" customHeight="1" thickBot="1">
      <c r="A70" s="123">
        <v>2023</v>
      </c>
      <c r="B70" s="124">
        <f>B15+B33+B51</f>
        <v>0</v>
      </c>
      <c r="C70" s="124">
        <f aca="true" t="shared" si="0" ref="C70:X70">C15+C33+C51</f>
        <v>0</v>
      </c>
      <c r="D70" s="124">
        <f t="shared" si="0"/>
        <v>0</v>
      </c>
      <c r="E70" s="124">
        <f t="shared" si="0"/>
        <v>1</v>
      </c>
      <c r="F70" s="124">
        <f t="shared" si="0"/>
        <v>0</v>
      </c>
      <c r="G70" s="124">
        <f t="shared" si="0"/>
        <v>0</v>
      </c>
      <c r="H70" s="124">
        <f t="shared" si="0"/>
        <v>0</v>
      </c>
      <c r="I70" s="124">
        <f t="shared" si="0"/>
        <v>3</v>
      </c>
      <c r="J70" s="124">
        <f t="shared" si="0"/>
        <v>2</v>
      </c>
      <c r="K70" s="136">
        <f t="shared" si="0"/>
        <v>18</v>
      </c>
      <c r="L70" s="136">
        <f t="shared" si="0"/>
        <v>1</v>
      </c>
      <c r="M70" s="136">
        <f t="shared" si="0"/>
        <v>4</v>
      </c>
      <c r="N70" s="136">
        <f t="shared" si="0"/>
        <v>5</v>
      </c>
      <c r="O70" s="136">
        <f t="shared" si="0"/>
        <v>0</v>
      </c>
      <c r="P70" s="136">
        <f t="shared" si="0"/>
        <v>1</v>
      </c>
      <c r="Q70" s="136">
        <f t="shared" si="0"/>
        <v>0</v>
      </c>
      <c r="R70" s="136">
        <f t="shared" si="0"/>
        <v>0</v>
      </c>
      <c r="S70" s="136">
        <f t="shared" si="0"/>
        <v>0</v>
      </c>
      <c r="T70" s="136">
        <f t="shared" si="0"/>
        <v>0</v>
      </c>
      <c r="U70" s="137">
        <f t="shared" si="0"/>
        <v>1</v>
      </c>
      <c r="V70" s="138">
        <f t="shared" si="0"/>
        <v>36</v>
      </c>
      <c r="W70" s="138">
        <f t="shared" si="0"/>
        <v>32</v>
      </c>
      <c r="X70" s="138">
        <f t="shared" si="0"/>
        <v>1</v>
      </c>
    </row>
    <row r="71" spans="1:24" ht="60" customHeight="1" thickBot="1">
      <c r="A71" s="19">
        <v>2022</v>
      </c>
      <c r="B71" s="29">
        <f>B16+B34+B52</f>
        <v>0</v>
      </c>
      <c r="C71" s="29">
        <f aca="true" t="shared" si="1" ref="C71:X71">C16+C34+C52</f>
        <v>0</v>
      </c>
      <c r="D71" s="29">
        <f t="shared" si="1"/>
        <v>0</v>
      </c>
      <c r="E71" s="29">
        <f t="shared" si="1"/>
        <v>1</v>
      </c>
      <c r="F71" s="29">
        <f t="shared" si="1"/>
        <v>0</v>
      </c>
      <c r="G71" s="29">
        <f t="shared" si="1"/>
        <v>0</v>
      </c>
      <c r="H71" s="29">
        <f t="shared" si="1"/>
        <v>0</v>
      </c>
      <c r="I71" s="29">
        <f t="shared" si="1"/>
        <v>6</v>
      </c>
      <c r="J71" s="29">
        <f t="shared" si="1"/>
        <v>4</v>
      </c>
      <c r="K71" s="29">
        <f t="shared" si="1"/>
        <v>25</v>
      </c>
      <c r="L71" s="29">
        <f t="shared" si="1"/>
        <v>0</v>
      </c>
      <c r="M71" s="29">
        <f t="shared" si="1"/>
        <v>8</v>
      </c>
      <c r="N71" s="29">
        <f t="shared" si="1"/>
        <v>4</v>
      </c>
      <c r="O71" s="29">
        <f t="shared" si="1"/>
        <v>0</v>
      </c>
      <c r="P71" s="29">
        <f t="shared" si="1"/>
        <v>1</v>
      </c>
      <c r="Q71" s="29">
        <f t="shared" si="1"/>
        <v>1</v>
      </c>
      <c r="R71" s="29">
        <f t="shared" si="1"/>
        <v>0</v>
      </c>
      <c r="S71" s="29">
        <f t="shared" si="1"/>
        <v>0</v>
      </c>
      <c r="T71" s="29">
        <f t="shared" si="1"/>
        <v>0</v>
      </c>
      <c r="U71" s="30">
        <f t="shared" si="1"/>
        <v>3</v>
      </c>
      <c r="V71" s="27">
        <f t="shared" si="1"/>
        <v>53</v>
      </c>
      <c r="W71" s="27">
        <f t="shared" si="1"/>
        <v>48</v>
      </c>
      <c r="X71" s="28">
        <f t="shared" si="1"/>
        <v>4</v>
      </c>
    </row>
    <row r="72" spans="2:28" s="1" customFormat="1" ht="99.75" customHeight="1">
      <c r="B72" s="117" t="s">
        <v>57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</row>
  </sheetData>
  <sheetProtection/>
  <mergeCells count="116">
    <mergeCell ref="B72:AB72"/>
    <mergeCell ref="P62:P68"/>
    <mergeCell ref="Q62:Q68"/>
    <mergeCell ref="R62:R68"/>
    <mergeCell ref="S62:S68"/>
    <mergeCell ref="T62:T68"/>
    <mergeCell ref="U62:U68"/>
    <mergeCell ref="J62:J68"/>
    <mergeCell ref="K62:K68"/>
    <mergeCell ref="L62:L68"/>
    <mergeCell ref="M62:M68"/>
    <mergeCell ref="N62:N68"/>
    <mergeCell ref="O62:O68"/>
    <mergeCell ref="D62:D68"/>
    <mergeCell ref="E62:E68"/>
    <mergeCell ref="F62:F68"/>
    <mergeCell ref="G62:G68"/>
    <mergeCell ref="H62:H68"/>
    <mergeCell ref="I62:I68"/>
    <mergeCell ref="A56:X56"/>
    <mergeCell ref="A57:X57"/>
    <mergeCell ref="A58:X58"/>
    <mergeCell ref="A59:A68"/>
    <mergeCell ref="B59:U61"/>
    <mergeCell ref="V59:V68"/>
    <mergeCell ref="W59:W67"/>
    <mergeCell ref="X59:X68"/>
    <mergeCell ref="B62:B68"/>
    <mergeCell ref="C62:C68"/>
    <mergeCell ref="R43:R49"/>
    <mergeCell ref="S43:S49"/>
    <mergeCell ref="T43:T49"/>
    <mergeCell ref="U43:U49"/>
    <mergeCell ref="B53:AB53"/>
    <mergeCell ref="L43:L49"/>
    <mergeCell ref="M43:M49"/>
    <mergeCell ref="N43:N49"/>
    <mergeCell ref="O43:O49"/>
    <mergeCell ref="P43:P49"/>
    <mergeCell ref="Q43:Q49"/>
    <mergeCell ref="F43:F49"/>
    <mergeCell ref="G43:G49"/>
    <mergeCell ref="H43:H49"/>
    <mergeCell ref="I43:I49"/>
    <mergeCell ref="J43:J49"/>
    <mergeCell ref="K43:K49"/>
    <mergeCell ref="A39:X39"/>
    <mergeCell ref="A40:A49"/>
    <mergeCell ref="B40:U42"/>
    <mergeCell ref="V40:V49"/>
    <mergeCell ref="W40:W48"/>
    <mergeCell ref="X40:X49"/>
    <mergeCell ref="B43:B49"/>
    <mergeCell ref="C43:C49"/>
    <mergeCell ref="D43:D49"/>
    <mergeCell ref="E43:E49"/>
    <mergeCell ref="B17:AB17"/>
    <mergeCell ref="B7:B13"/>
    <mergeCell ref="K7:K13"/>
    <mergeCell ref="A22:A31"/>
    <mergeCell ref="D25:D31"/>
    <mergeCell ref="C25:C31"/>
    <mergeCell ref="L25:L31"/>
    <mergeCell ref="K25:K31"/>
    <mergeCell ref="V22:V31"/>
    <mergeCell ref="T25:T31"/>
    <mergeCell ref="A38:X38"/>
    <mergeCell ref="B35:AB35"/>
    <mergeCell ref="E25:E31"/>
    <mergeCell ref="F25:F31"/>
    <mergeCell ref="G25:G31"/>
    <mergeCell ref="N25:N31"/>
    <mergeCell ref="P25:P31"/>
    <mergeCell ref="S25:S31"/>
    <mergeCell ref="A37:X37"/>
    <mergeCell ref="O25:O31"/>
    <mergeCell ref="Q25:Q31"/>
    <mergeCell ref="H25:H31"/>
    <mergeCell ref="J25:J31"/>
    <mergeCell ref="B25:B31"/>
    <mergeCell ref="I25:I31"/>
    <mergeCell ref="A19:X19"/>
    <mergeCell ref="X22:X31"/>
    <mergeCell ref="B22:U24"/>
    <mergeCell ref="U25:U31"/>
    <mergeCell ref="M25:M31"/>
    <mergeCell ref="R25:R31"/>
    <mergeCell ref="A20:X20"/>
    <mergeCell ref="A21:X21"/>
    <mergeCell ref="E7:E13"/>
    <mergeCell ref="J7:J13"/>
    <mergeCell ref="H7:H13"/>
    <mergeCell ref="T7:T13"/>
    <mergeCell ref="S7:S13"/>
    <mergeCell ref="F7:F13"/>
    <mergeCell ref="L7:L13"/>
    <mergeCell ref="C7:C13"/>
    <mergeCell ref="Q7:Q13"/>
    <mergeCell ref="A1:X1"/>
    <mergeCell ref="A2:X2"/>
    <mergeCell ref="A3:X3"/>
    <mergeCell ref="A4:A13"/>
    <mergeCell ref="V4:V13"/>
    <mergeCell ref="X4:X13"/>
    <mergeCell ref="B4:U6"/>
    <mergeCell ref="I7:I13"/>
    <mergeCell ref="W4:W11"/>
    <mergeCell ref="W22:W30"/>
    <mergeCell ref="D7:D13"/>
    <mergeCell ref="N7:N13"/>
    <mergeCell ref="M7:M13"/>
    <mergeCell ref="G7:G13"/>
    <mergeCell ref="P7:P13"/>
    <mergeCell ref="R7:R13"/>
    <mergeCell ref="U7:U13"/>
    <mergeCell ref="O7:O13"/>
  </mergeCells>
  <printOptions/>
  <pageMargins left="0.2755905511811024" right="0.2755905511811024" top="0.984251968503937" bottom="0.5905511811023623" header="0.5118110236220472" footer="0.31496062992125984"/>
  <pageSetup horizontalDpi="600" verticalDpi="600" orientation="landscape" paperSize="9" scale="32" r:id="rId1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2023-06-05T09:06:21Z</cp:lastPrinted>
  <dcterms:created xsi:type="dcterms:W3CDTF">2007-11-29T10:30:14Z</dcterms:created>
  <dcterms:modified xsi:type="dcterms:W3CDTF">2023-06-05T09:23:23Z</dcterms:modified>
  <cp:category/>
  <cp:version/>
  <cp:contentType/>
  <cp:contentStatus/>
</cp:coreProperties>
</file>